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xxxxxxx\Desktop\발송-암호화해제\홈피\"/>
    </mc:Choice>
  </mc:AlternateContent>
  <bookViews>
    <workbookView xWindow="0" yWindow="0" windowWidth="28800" windowHeight="10980" tabRatio="866"/>
  </bookViews>
  <sheets>
    <sheet name="cover_Q" sheetId="58" r:id="rId1"/>
    <sheet name="(1) Highlights" sheetId="48" r:id="rId2"/>
    <sheet name="(2) Premium" sheetId="49" r:id="rId3"/>
    <sheet name="(3) UW Income" sheetId="50" r:id="rId4"/>
    <sheet name="(4) Investment" sheetId="51" r:id="rId5"/>
    <sheet name="(5) IS" sheetId="52" r:id="rId6"/>
    <sheet name="(6) BS" sheetId="53" r:id="rId7"/>
    <sheet name="(7) ETC" sheetId="7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____new11" localSheetId="7" hidden="1">{#N/A,#N/A,FALSE,"유지율(1)";#N/A,#N/A,FALSE,"유지율(2)";#N/A,#N/A,FALSE,"유지율(3)"}</definedName>
    <definedName name="____________new11" hidden="1">{#N/A,#N/A,FALSE,"유지율(1)";#N/A,#N/A,FALSE,"유지율(2)";#N/A,#N/A,FALSE,"유지율(3)"}</definedName>
    <definedName name="________new11" localSheetId="7" hidden="1">{#N/A,#N/A,FALSE,"유지율(1)";#N/A,#N/A,FALSE,"유지율(2)";#N/A,#N/A,FALSE,"유지율(3)"}</definedName>
    <definedName name="________new11" hidden="1">{#N/A,#N/A,FALSE,"유지율(1)";#N/A,#N/A,FALSE,"유지율(2)";#N/A,#N/A,FALSE,"유지율(3)"}</definedName>
    <definedName name="_______new11" localSheetId="7" hidden="1">{#N/A,#N/A,FALSE,"유지율(1)";#N/A,#N/A,FALSE,"유지율(2)";#N/A,#N/A,FALSE,"유지율(3)"}</definedName>
    <definedName name="_______new11" hidden="1">{#N/A,#N/A,FALSE,"유지율(1)";#N/A,#N/A,FALSE,"유지율(2)";#N/A,#N/A,FALSE,"유지율(3)"}</definedName>
    <definedName name="______new11" localSheetId="7" hidden="1">{#N/A,#N/A,FALSE,"유지율(1)";#N/A,#N/A,FALSE,"유지율(2)";#N/A,#N/A,FALSE,"유지율(3)"}</definedName>
    <definedName name="______new11" hidden="1">{#N/A,#N/A,FALSE,"유지율(1)";#N/A,#N/A,FALSE,"유지율(2)";#N/A,#N/A,FALSE,"유지율(3)"}</definedName>
    <definedName name="_____new11" localSheetId="7" hidden="1">{#N/A,#N/A,FALSE,"유지율(1)";#N/A,#N/A,FALSE,"유지율(2)";#N/A,#N/A,FALSE,"유지율(3)"}</definedName>
    <definedName name="_____new11" hidden="1">{#N/A,#N/A,FALSE,"유지율(1)";#N/A,#N/A,FALSE,"유지율(2)";#N/A,#N/A,FALSE,"유지율(3)"}</definedName>
    <definedName name="____new11" localSheetId="7" hidden="1">{#N/A,#N/A,FALSE,"유지율(1)";#N/A,#N/A,FALSE,"유지율(2)";#N/A,#N/A,FALSE,"유지율(3)"}</definedName>
    <definedName name="____new11" hidden="1">{#N/A,#N/A,FALSE,"유지율(1)";#N/A,#N/A,FALSE,"유지율(2)";#N/A,#N/A,FALSE,"유지율(3)"}</definedName>
    <definedName name="___new11" localSheetId="7" hidden="1">{#N/A,#N/A,FALSE,"유지율(1)";#N/A,#N/A,FALSE,"유지율(2)";#N/A,#N/A,FALSE,"유지율(3)"}</definedName>
    <definedName name="___new11" hidden="1">{#N/A,#N/A,FALSE,"유지율(1)";#N/A,#N/A,FALSE,"유지율(2)";#N/A,#N/A,FALSE,"유지율(3)"}</definedName>
    <definedName name="__123Graph_A" localSheetId="1" hidden="1">[1]목표세부명세!#REF!</definedName>
    <definedName name="__123Graph_A" localSheetId="2" hidden="1">[1]목표세부명세!#REF!</definedName>
    <definedName name="__123Graph_A" localSheetId="3" hidden="1">[1]목표세부명세!#REF!</definedName>
    <definedName name="__123Graph_A" localSheetId="4" hidden="1">[1]목표세부명세!#REF!</definedName>
    <definedName name="__123Graph_A" localSheetId="5" hidden="1">[1]목표세부명세!#REF!</definedName>
    <definedName name="__123Graph_A" localSheetId="7" hidden="1">[1]목표세부명세!#REF!</definedName>
    <definedName name="__123Graph_A" hidden="1">[1]목표세부명세!#REF!</definedName>
    <definedName name="__123Graph_B" localSheetId="1" hidden="1">[1]목표세부명세!#REF!</definedName>
    <definedName name="__123Graph_B" localSheetId="2" hidden="1">[1]목표세부명세!#REF!</definedName>
    <definedName name="__123Graph_B" localSheetId="3" hidden="1">[1]목표세부명세!#REF!</definedName>
    <definedName name="__123Graph_B" localSheetId="4" hidden="1">[1]목표세부명세!#REF!</definedName>
    <definedName name="__123Graph_B" localSheetId="5" hidden="1">[1]목표세부명세!#REF!</definedName>
    <definedName name="__123Graph_B" localSheetId="7" hidden="1">[1]목표세부명세!#REF!</definedName>
    <definedName name="__123Graph_B" hidden="1">[1]목표세부명세!#REF!</definedName>
    <definedName name="__new11" localSheetId="7" hidden="1">{#N/A,#N/A,FALSE,"유지율(1)";#N/A,#N/A,FALSE,"유지율(2)";#N/A,#N/A,FALSE,"유지율(3)"}</definedName>
    <definedName name="__new11" hidden="1">{#N/A,#N/A,FALSE,"유지율(1)";#N/A,#N/A,FALSE,"유지율(2)";#N/A,#N/A,FALSE,"유지율(3)"}</definedName>
    <definedName name="_1__123Graph_A차트_1" localSheetId="1" hidden="1">#REF!</definedName>
    <definedName name="_1__123Graph_A차트_1" localSheetId="2" hidden="1">#REF!</definedName>
    <definedName name="_1__123Graph_A차트_1" localSheetId="3" hidden="1">#REF!</definedName>
    <definedName name="_1__123Graph_A차트_1" localSheetId="4" hidden="1">#REF!</definedName>
    <definedName name="_1__123Graph_A차트_1" localSheetId="5" hidden="1">#REF!</definedName>
    <definedName name="_1__123Graph_A차트_1" localSheetId="7" hidden="1">#REF!</definedName>
    <definedName name="_1__123Graph_A차트_1" hidden="1">#REF!</definedName>
    <definedName name="_2__123Graph_B차트_1" localSheetId="1" hidden="1">#REF!</definedName>
    <definedName name="_2__123Graph_B차트_1" localSheetId="2" hidden="1">#REF!</definedName>
    <definedName name="_2__123Graph_B차트_1" localSheetId="3" hidden="1">#REF!</definedName>
    <definedName name="_2__123Graph_B차트_1" localSheetId="4" hidden="1">#REF!</definedName>
    <definedName name="_2__123Graph_B차트_1" localSheetId="5" hidden="1">#REF!</definedName>
    <definedName name="_2__123Graph_B차트_1" localSheetId="7" hidden="1">#REF!</definedName>
    <definedName name="_2__123Graph_B차트_1" hidden="1">#REF!</definedName>
    <definedName name="_3__123Graph_C차트_1" localSheetId="1" hidden="1">#REF!</definedName>
    <definedName name="_3__123Graph_C차트_1" localSheetId="2" hidden="1">#REF!</definedName>
    <definedName name="_3__123Graph_C차트_1" localSheetId="3" hidden="1">#REF!</definedName>
    <definedName name="_3__123Graph_C차트_1" localSheetId="4" hidden="1">#REF!</definedName>
    <definedName name="_3__123Graph_C차트_1" localSheetId="5" hidden="1">#REF!</definedName>
    <definedName name="_3__123Graph_C차트_1" localSheetId="7" hidden="1">#REF!</definedName>
    <definedName name="_3__123Graph_C차트_1" hidden="1">#REF!</definedName>
    <definedName name="_Fill" localSheetId="1" hidden="1">[2]LIST!#REF!</definedName>
    <definedName name="_Fill" localSheetId="2" hidden="1">[2]LIST!#REF!</definedName>
    <definedName name="_Fill" localSheetId="3" hidden="1">[2]LIST!#REF!</definedName>
    <definedName name="_Fill" localSheetId="4" hidden="1">[2]LIST!#REF!</definedName>
    <definedName name="_Fill" localSheetId="5" hidden="1">[2]LIST!#REF!</definedName>
    <definedName name="_Fill" localSheetId="7" hidden="1">[2]LIST!#REF!</definedName>
    <definedName name="_Fill" hidden="1">[2]LIST!#REF!</definedName>
    <definedName name="_xlnm._FilterDatabase" localSheetId="1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4" hidden="1">#REF!</definedName>
    <definedName name="_xlnm._FilterDatabase" localSheetId="5" hidden="1">#REF!</definedName>
    <definedName name="_xlnm._FilterDatabase" localSheetId="7" hidden="1">#REF!</definedName>
    <definedName name="_xlnm._FilterDatabase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7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7" hidden="1">#REF!</definedName>
    <definedName name="_Key2" hidden="1">#REF!</definedName>
    <definedName name="_MatInverse_Out" localSheetId="1" hidden="1">[3]Sheet3!#REF!</definedName>
    <definedName name="_MatInverse_Out" localSheetId="2" hidden="1">[3]Sheet3!#REF!</definedName>
    <definedName name="_MatInverse_Out" localSheetId="3" hidden="1">[3]Sheet3!#REF!</definedName>
    <definedName name="_MatInverse_Out" localSheetId="4" hidden="1">[3]Sheet3!#REF!</definedName>
    <definedName name="_MatInverse_Out" localSheetId="5" hidden="1">[3]Sheet3!#REF!</definedName>
    <definedName name="_MatInverse_Out" localSheetId="7" hidden="1">[3]Sheet3!#REF!</definedName>
    <definedName name="_MatInverse_Out" hidden="1">[3]Sheet3!#REF!</definedName>
    <definedName name="_MatMult_B" localSheetId="1" hidden="1">[3]Sheet3!#REF!</definedName>
    <definedName name="_MatMult_B" localSheetId="2" hidden="1">[3]Sheet3!#REF!</definedName>
    <definedName name="_MatMult_B" localSheetId="3" hidden="1">[3]Sheet3!#REF!</definedName>
    <definedName name="_MatMult_B" localSheetId="4" hidden="1">[3]Sheet3!#REF!</definedName>
    <definedName name="_MatMult_B" localSheetId="5" hidden="1">[3]Sheet3!#REF!</definedName>
    <definedName name="_MatMult_B" localSheetId="7" hidden="1">[3]Sheet3!#REF!</definedName>
    <definedName name="_MatMult_B" hidden="1">[3]Sheet3!#REF!</definedName>
    <definedName name="_new11" localSheetId="7" hidden="1">{#N/A,#N/A,FALSE,"유지율(1)";#N/A,#N/A,FALSE,"유지율(2)";#N/A,#N/A,FALSE,"유지율(3)"}</definedName>
    <definedName name="_new11" hidden="1">{#N/A,#N/A,FALSE,"유지율(1)";#N/A,#N/A,FALSE,"유지율(2)";#N/A,#N/A,FALSE,"유지율(3)"}</definedName>
    <definedName name="_Order1" hidden="1">0</definedName>
    <definedName name="_Order2" hidden="1">255</definedName>
    <definedName name="_Parse_In" localSheetId="1" hidden="1">#REF!</definedName>
    <definedName name="_Parse_In" localSheetId="2" hidden="1">#REF!</definedName>
    <definedName name="_Parse_In" localSheetId="3" hidden="1">#REF!</definedName>
    <definedName name="_Parse_In" localSheetId="4" hidden="1">#REF!</definedName>
    <definedName name="_Parse_In" localSheetId="5" hidden="1">#REF!</definedName>
    <definedName name="_Parse_In" localSheetId="7" hidden="1">#REF!</definedName>
    <definedName name="_Parse_In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7" hidden="1">#REF!</definedName>
    <definedName name="_Parse_Out" hidden="1">#REF!</definedName>
    <definedName name="_Regression_Out" hidden="1">[4]대정예!$B$36:$B$36</definedName>
    <definedName name="_Regression_X" hidden="1">[4]대정예!$B$26:$V$26</definedName>
    <definedName name="_Regression_Y" hidden="1">[4]대정예!$B$27:$V$27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7" hidden="1">#REF!</definedName>
    <definedName name="_Sort" hidden="1">#REF!</definedName>
    <definedName name="AA" localSheetId="7" hidden="1">{"'7-2지역별'!$A$1:$R$44"}</definedName>
    <definedName name="AA" hidden="1">{"'7-2지역별'!$A$1:$R$44"}</definedName>
    <definedName name="AAAA" localSheetId="1" hidden="1">[2]LIST!#REF!</definedName>
    <definedName name="AAAA" localSheetId="2" hidden="1">[2]LIST!#REF!</definedName>
    <definedName name="AAAA" localSheetId="3" hidden="1">[2]LIST!#REF!</definedName>
    <definedName name="AAAA" localSheetId="4" hidden="1">[2]LIST!#REF!</definedName>
    <definedName name="AAAA" localSheetId="5" hidden="1">[2]LIST!#REF!</definedName>
    <definedName name="AAAA" localSheetId="7" hidden="1">[2]LIST!#REF!</definedName>
    <definedName name="AAAA" hidden="1">[2]LIST!#REF!</definedName>
    <definedName name="AB" localSheetId="7" hidden="1">{"'Sheet1'!$A$1:$J$57","'Sheet1'!$F$32:$F$35","'Sheet1'!$F$32:$F$36"}</definedName>
    <definedName name="AB" hidden="1">{"'Sheet1'!$A$1:$J$57","'Sheet1'!$F$32:$F$35","'Sheet1'!$F$32:$F$36"}</definedName>
    <definedName name="afaga" localSheetId="7" hidden="1">{"'Sheet1'!$A$1:$J$57","'Sheet1'!$F$32:$F$35","'Sheet1'!$F$32:$F$36"}</definedName>
    <definedName name="afaga" hidden="1">{"'Sheet1'!$A$1:$J$57","'Sheet1'!$F$32:$F$35","'Sheet1'!$F$32:$F$36"}</definedName>
    <definedName name="AG" localSheetId="7" hidden="1">{"'Sheet1'!$A$1:$J$57","'Sheet1'!$F$32:$F$35","'Sheet1'!$F$32:$F$36"}</definedName>
    <definedName name="AG" hidden="1">{"'Sheet1'!$A$1:$J$57","'Sheet1'!$F$32:$F$35","'Sheet1'!$F$32:$F$36"}</definedName>
    <definedName name="AS2DocOpenMode" hidden="1">"AS2DocumentEdit"</definedName>
    <definedName name="asdfasffffffffffffff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asdfasffffffffffff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ARC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AR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b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b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IO_FF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IO_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S추정" localSheetId="7" hidden="1">{"'보고양식'!$A$58:$K$111"}</definedName>
    <definedName name="BS추정" hidden="1">{"'보고양식'!$A$58:$K$111"}</definedName>
    <definedName name="cc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HD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H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" localSheetId="1" hidden="1">[5]계속!#REF!</definedName>
    <definedName name="dd" localSheetId="2" hidden="1">[5]계속!#REF!</definedName>
    <definedName name="dd" localSheetId="3" hidden="1">[5]계속!#REF!</definedName>
    <definedName name="dd" localSheetId="4" hidden="1">[5]계속!#REF!</definedName>
    <definedName name="dd" localSheetId="5" hidden="1">[5]계속!#REF!</definedName>
    <definedName name="dd" localSheetId="7" hidden="1">[5]계속!#REF!</definedName>
    <definedName name="dd" hidden="1">[5]계속!#REF!</definedName>
    <definedName name="DDD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ddd" localSheetId="7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dddd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ddddddd" localSheetId="7" hidden="1">{#N/A,#N/A,FALSE,"유지율(1)";#N/A,#N/A,FALSE,"유지율(2)";#N/A,#N/A,FALSE,"유지율(3)"}</definedName>
    <definedName name="dddddddd" hidden="1">{#N/A,#N/A,FALSE,"유지율(1)";#N/A,#N/A,FALSE,"유지율(2)";#N/A,#N/A,FALSE,"유지율(3)"}</definedName>
    <definedName name="dfddfd" localSheetId="7" hidden="1">{#N/A,#N/A,FALSE,"유지율(1)";#N/A,#N/A,FALSE,"유지율(2)";#N/A,#N/A,FALSE,"유지율(3)"}</definedName>
    <definedName name="dfddfd" hidden="1">{#N/A,#N/A,FALSE,"유지율(1)";#N/A,#N/A,FALSE,"유지율(2)";#N/A,#N/A,FALSE,"유지율(3)"}</definedName>
    <definedName name="dfdfafdsfdfd" localSheetId="7" hidden="1">{#N/A,#N/A,FALSE,"유지율(1)";#N/A,#N/A,FALSE,"유지율(2)";#N/A,#N/A,FALSE,"유지율(3)"}</definedName>
    <definedName name="dfdfafdsfdfd" hidden="1">{#N/A,#N/A,FALSE,"유지율(1)";#N/A,#N/A,FALSE,"유지율(2)";#N/A,#N/A,FALSE,"유지율(3)"}</definedName>
    <definedName name="dfdfdfdfdf" localSheetId="7" hidden="1">{#N/A,#N/A,FALSE,"유지율(1)";#N/A,#N/A,FALSE,"유지율(2)";#N/A,#N/A,FALSE,"유지율(3)"}</definedName>
    <definedName name="dfdfdfdfdf" hidden="1">{#N/A,#N/A,FALSE,"유지율(1)";#N/A,#N/A,FALSE,"유지율(2)";#N/A,#N/A,FALSE,"유지율(3)"}</definedName>
    <definedName name="DH" localSheetId="7" hidden="1">{#N/A,#N/A,FALSE,"유지율(1)";#N/A,#N/A,FALSE,"유지율(2)";#N/A,#N/A,FALSE,"유지율(3)"}</definedName>
    <definedName name="DH" hidden="1">{#N/A,#N/A,FALSE,"유지율(1)";#N/A,#N/A,FALSE,"유지율(2)";#N/A,#N/A,FALSE,"유지율(3)"}</definedName>
    <definedName name="dsdsds" localSheetId="7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sdsds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ed" localSheetId="7" hidden="1">{"'보고양식'!$A$58:$K$111"}</definedName>
    <definedName name="ed" hidden="1">{"'보고양식'!$A$58:$K$111"}</definedName>
    <definedName name="EEEE" localSheetId="7" hidden="1">{#N/A,#N/A,FALSE,"유지율(1)";#N/A,#N/A,FALSE,"유지율(2)";#N/A,#N/A,FALSE,"유지율(3)"}</definedName>
    <definedName name="EEEE" hidden="1">{#N/A,#N/A,FALSE,"유지율(1)";#N/A,#N/A,FALSE,"유지율(2)";#N/A,#N/A,FALSE,"유지율(3)"}</definedName>
    <definedName name="F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asdsadfsaf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asdsadfsa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dfd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df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ILL" localSheetId="1" hidden="1">#REF!</definedName>
    <definedName name="FILL" localSheetId="2" hidden="1">#REF!</definedName>
    <definedName name="FILL" localSheetId="3" hidden="1">#REF!</definedName>
    <definedName name="FILL" localSheetId="4" hidden="1">#REF!</definedName>
    <definedName name="FILL" localSheetId="5" hidden="1">#REF!</definedName>
    <definedName name="FILL" localSheetId="7" hidden="1">#REF!</definedName>
    <definedName name="FILL" hidden="1">#REF!</definedName>
    <definedName name="FKFK" localSheetId="7" hidden="1">{#N/A,#N/A,FALSE,"유지율(1)";#N/A,#N/A,FALSE,"유지율(2)";#N/A,#N/A,FALSE,"유지율(3)"}</definedName>
    <definedName name="FKFK" hidden="1">{#N/A,#N/A,FALSE,"유지율(1)";#N/A,#N/A,FALSE,"유지율(2)";#N/A,#N/A,FALSE,"유지율(3)"}</definedName>
    <definedName name="gk" localSheetId="7" hidden="1">{#N/A,#N/A,FALSE,"유지율(1)";#N/A,#N/A,FALSE,"유지율(2)";#N/A,#N/A,FALSE,"유지율(3)"}</definedName>
    <definedName name="gk" hidden="1">{#N/A,#N/A,FALSE,"유지율(1)";#N/A,#N/A,FALSE,"유지율(2)";#N/A,#N/A,FALSE,"유지율(3)"}</definedName>
    <definedName name="hh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hhh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h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jhjhj" localSheetId="7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tml" localSheetId="7" hidden="1">{"'Sheet1'!$A$1:$J$57","'Sheet1'!$F$32:$F$35","'Sheet1'!$F$32:$F$36"}</definedName>
    <definedName name="html" hidden="1">{"'Sheet1'!$A$1:$J$57","'Sheet1'!$F$32:$F$35","'Sheet1'!$F$32:$F$36"}</definedName>
    <definedName name="HTML_CodePage" hidden="1">949</definedName>
    <definedName name="HTML_Control" localSheetId="7" hidden="1">{"'보고양식'!$A$58:$K$111"}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" localSheetId="7" hidden="1">{"'Sheet1'!$A$1:$J$57","'Sheet1'!$F$32:$F$35","'Sheet1'!$F$32:$F$36"}</definedName>
    <definedName name="HTML1" hidden="1">{"'Sheet1'!$A$1:$J$57","'Sheet1'!$F$32:$F$35","'Sheet1'!$F$32:$F$36"}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" localSheetId="7" hidden="1">{"'Sheet1'!$A$1:$J$57","'Sheet1'!$F$32:$F$35","'Sheet1'!$F$32:$F$36"}</definedName>
    <definedName name="HTML2" hidden="1">{"'Sheet1'!$A$1:$J$57","'Sheet1'!$F$32:$F$35","'Sheet1'!$F$32:$F$36"}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jj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j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kdw" localSheetId="7" hidden="1">{#N/A,#N/A,FALSE,"유지율(1)";#N/A,#N/A,FALSE,"유지율(2)";#N/A,#N/A,FALSE,"유지율(3)"}</definedName>
    <definedName name="kdw" hidden="1">{#N/A,#N/A,FALSE,"유지율(1)";#N/A,#N/A,FALSE,"유지율(2)";#N/A,#N/A,FALSE,"유지율(3)"}</definedName>
    <definedName name="KHN" localSheetId="7" hidden="1">{"'보고양식'!$A$58:$K$111"}</definedName>
    <definedName name="KHN" hidden="1">{"'보고양식'!$A$58:$K$111"}</definedName>
    <definedName name="kkk" localSheetId="7" hidden="1">{#N/A,#N/A,FALSE,"유지율(1)";#N/A,#N/A,FALSE,"유지율(2)";#N/A,#N/A,FALSE,"유지율(3)"}</definedName>
    <definedName name="kkk" hidden="1">{#N/A,#N/A,FALSE,"유지율(1)";#N/A,#N/A,FALSE,"유지율(2)";#N/A,#N/A,FALSE,"유지율(3)"}</definedName>
    <definedName name="KKP" localSheetId="7" hidden="1">{#N/A,#N/A,FALSE,"유지율(1)";#N/A,#N/A,FALSE,"유지율(2)";#N/A,#N/A,FALSE,"유지율(3)"}</definedName>
    <definedName name="KKP" hidden="1">{#N/A,#N/A,FALSE,"유지율(1)";#N/A,#N/A,FALSE,"유지율(2)";#N/A,#N/A,FALSE,"유지율(3)"}</definedName>
    <definedName name="klklklkl" localSheetId="7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lgfgdgs" localSheetId="7" hidden="1">{#N/A,#N/A,FALSE,"유지율(1)";#N/A,#N/A,FALSE,"유지율(2)";#N/A,#N/A,FALSE,"유지율(3)"}</definedName>
    <definedName name="lgfgdgs" hidden="1">{#N/A,#N/A,FALSE,"유지율(1)";#N/A,#N/A,FALSE,"유지율(2)";#N/A,#N/A,FALSE,"유지율(3)"}</definedName>
    <definedName name="LKJJ" localSheetId="7" hidden="1">{#N/A,#N/A,FALSE,"유지율(1)";#N/A,#N/A,FALSE,"유지율(2)";#N/A,#N/A,FALSE,"유지율(3)"}</definedName>
    <definedName name="LKJJ" hidden="1">{#N/A,#N/A,FALSE,"유지율(1)";#N/A,#N/A,FALSE,"유지율(2)";#N/A,#N/A,FALSE,"유지율(3)"}</definedName>
    <definedName name="mm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mm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mmmm" localSheetId="7" hidden="1">{#N/A,#N/A,FALSE,"유지율(1)";#N/A,#N/A,FALSE,"유지율(2)";#N/A,#N/A,FALSE,"유지율(3)"}</definedName>
    <definedName name="mmmm" hidden="1">{#N/A,#N/A,FALSE,"유지율(1)";#N/A,#N/A,FALSE,"유지율(2)";#N/A,#N/A,FALSE,"유지율(3)"}</definedName>
    <definedName name="nmnmm" localSheetId="7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n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nn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_xlnm.Print_Area" localSheetId="1">'(1) Highlights'!$A$1:$L$40</definedName>
    <definedName name="_xlnm.Print_Area" localSheetId="2">'(2) Premium'!$A$1:$N$26</definedName>
    <definedName name="_xlnm.Print_Area" localSheetId="3">'(3) UW Income'!$A$1:$M$33</definedName>
    <definedName name="_xlnm.Print_Area" localSheetId="4">'(4) Investment'!$A$1:$L$42</definedName>
    <definedName name="_xlnm.Print_Area" localSheetId="5">'(5) IS'!$A$1:$K$32</definedName>
    <definedName name="_xlnm.Print_Area" localSheetId="6">'(6) BS'!$A$1:$I$44</definedName>
    <definedName name="_xlnm.Print_Area" localSheetId="7">'(7) ETC'!$A$1:$J$34</definedName>
    <definedName name="_xlnm.Print_Area" localSheetId="0">cover_Q!$A$1:$L$33</definedName>
    <definedName name="Pulsar" localSheetId="7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Pulsar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qq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qq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recruit.co.kr" localSheetId="7" hidden="1">{#N/A,#N/A,FALSE,"유지율(1)";#N/A,#N/A,FALSE,"유지율(2)";#N/A,#N/A,FALSE,"유지율(3)"}</definedName>
    <definedName name="recruit.co.kr" hidden="1">{#N/A,#N/A,FALSE,"유지율(1)";#N/A,#N/A,FALSE,"유지율(2)";#N/A,#N/A,FALSE,"유지율(3)"}</definedName>
    <definedName name="rkdrkd" localSheetId="7" hidden="1">{#N/A,#N/A,FALSE,"유지율(1)";#N/A,#N/A,FALSE,"유지율(2)";#N/A,#N/A,FALSE,"유지율(3)"}</definedName>
    <definedName name="rkdrkd" hidden="1">{#N/A,#N/A,FALSE,"유지율(1)";#N/A,#N/A,FALSE,"유지율(2)";#N/A,#N/A,FALSE,"유지율(3)"}</definedName>
    <definedName name="rkskak" localSheetId="7" hidden="1">{#N/A,#N/A,FALSE,"유지율(1)";#N/A,#N/A,FALSE,"유지율(2)";#N/A,#N/A,FALSE,"유지율(3)"}</definedName>
    <definedName name="rkskak" hidden="1">{#N/A,#N/A,FALSE,"유지율(1)";#N/A,#N/A,FALSE,"유지율(2)";#N/A,#N/A,FALSE,"유지율(3)"}</definedName>
    <definedName name="SAPBEXdnldView" hidden="1">"419XS9RUH8RNHPOMVFCKW98L0"</definedName>
    <definedName name="SAPBEXsysID" hidden="1">"KPW"</definedName>
    <definedName name="sds" localSheetId="7" hidden="1">{"'보고양식'!$A$58:$K$111"}</definedName>
    <definedName name="sds" hidden="1">{"'보고양식'!$A$58:$K$111"}</definedName>
    <definedName name="sfsdfsdafa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fsdfsdaf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ssssss" localSheetId="7" hidden="1">{#N/A,#N/A,FALSE,"유지율(1)";#N/A,#N/A,FALSE,"유지율(2)";#N/A,#N/A,FALSE,"유지율(3)"}</definedName>
    <definedName name="sssssss" hidden="1">{#N/A,#N/A,FALSE,"유지율(1)";#N/A,#N/A,FALSE,"유지율(2)";#N/A,#N/A,FALSE,"유지율(3)"}</definedName>
    <definedName name="TextRefCopyRangeCount" hidden="1">5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s" localSheetId="7" hidden="1">{"'Sheet1'!$A$1:$J$57","'Sheet1'!$F$32:$F$35","'Sheet1'!$F$32:$F$36"}</definedName>
    <definedName name="ups" hidden="1">{"'Sheet1'!$A$1:$J$57","'Sheet1'!$F$32:$F$35","'Sheet1'!$F$32:$F$36"}</definedName>
    <definedName name="uu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uu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vkvk" localSheetId="7" hidden="1">{#N/A,#N/A,FALSE,"유지율(1)";#N/A,#N/A,FALSE,"유지율(2)";#N/A,#N/A,FALSE,"유지율(3)"}</definedName>
    <definedName name="vkvk" hidden="1">{#N/A,#N/A,FALSE,"유지율(1)";#N/A,#N/A,FALSE,"유지율(2)";#N/A,#N/A,FALSE,"유지율(3)"}</definedName>
    <definedName name="vv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vv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" localSheetId="7" hidden="1">{#N/A,#N/A,FALSE,"유지율(1)";#N/A,#N/A,FALSE,"유지율(2)";#N/A,#N/A,FALSE,"유지율(3)"}</definedName>
    <definedName name="W" hidden="1">{#N/A,#N/A,FALSE,"유지율(1)";#N/A,#N/A,FALSE,"유지율(2)";#N/A,#N/A,FALSE,"유지율(3)"}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U가공." localSheetId="7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wrn.AU가공.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wrn.Print._.24." localSheetId="7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rep." localSheetId="7" hidden="1">{#N/A,#N/A,FALSE,"유지율(1)";#N/A,#N/A,FALSE,"유지율(2)";#N/A,#N/A,FALSE,"유지율(3)"}</definedName>
    <definedName name="wrn.rep." hidden="1">{#N/A,#N/A,FALSE,"유지율(1)";#N/A,#N/A,FALSE,"유지율(2)";#N/A,#N/A,FALSE,"유지율(3)"}</definedName>
    <definedName name="wrn.보고서." localSheetId="7" hidden="1">{#N/A,#N/A,FALSE,"Sheet1";#N/A,#N/A,FALSE,"기평9607"}</definedName>
    <definedName name="wrn.보고서." hidden="1">{#N/A,#N/A,FALSE,"Sheet1";#N/A,#N/A,FALSE,"기평9607"}</definedName>
    <definedName name="wrn.손익보고.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채권재조정." localSheetId="7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localSheetId="7" hidden="1">{"'보고양식'!$A$58:$K$111"}</definedName>
    <definedName name="ws" hidden="1">{"'보고양식'!$A$58:$K$111"}</definedName>
    <definedName name="ww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x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x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z" localSheetId="7" hidden="1">{#N/A,#N/A,FALSE,"Aging Summary";#N/A,#N/A,FALSE,"Ratio Analysis";#N/A,#N/A,FALSE,"Test 120 Day Accts";#N/A,#N/A,FALSE,"Tickmarks"}</definedName>
    <definedName name="z" hidden="1">{#N/A,#N/A,FALSE,"Aging Summary";#N/A,#N/A,FALSE,"Ratio Analysis";#N/A,#N/A,FALSE,"Test 120 Day Accts";#N/A,#N/A,FALSE,"Tickmarks"}</definedName>
    <definedName name="ㄱㄱㄱ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ㄱㄱㄱㄱ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가가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가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가상각" localSheetId="7" hidden="1">{#N/A,#N/A,FALSE,"유지율(1)";#N/A,#N/A,FALSE,"유지율(2)";#N/A,#N/A,FALSE,"유지율(3)"}</definedName>
    <definedName name="감가상각" hidden="1">{#N/A,#N/A,FALSE,"유지율(1)";#N/A,#N/A,FALSE,"유지율(2)";#N/A,#N/A,FALSE,"유지율(3)"}</definedName>
    <definedName name="감사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사님" localSheetId="7" hidden="1">{#N/A,#N/A,FALSE,"유지율(1)";#N/A,#N/A,FALSE,"유지율(2)";#N/A,#N/A,FALSE,"유지율(3)"}</definedName>
    <definedName name="감사님" hidden="1">{#N/A,#N/A,FALSE,"유지율(1)";#N/A,#N/A,FALSE,"유지율(2)";#N/A,#N/A,FALSE,"유지율(3)"}</definedName>
    <definedName name="강" localSheetId="7" hidden="1">{#N/A,#N/A,FALSE,"유지율(1)";#N/A,#N/A,FALSE,"유지율(2)";#N/A,#N/A,FALSE,"유지율(3)"}</definedName>
    <definedName name="강" hidden="1">{#N/A,#N/A,FALSE,"유지율(1)";#N/A,#N/A,FALSE,"유지율(2)";#N/A,#N/A,FALSE,"유지율(3)"}</definedName>
    <definedName name="강가" localSheetId="7" hidden="1">{#N/A,#N/A,FALSE,"유지율(1)";#N/A,#N/A,FALSE,"유지율(2)";#N/A,#N/A,FALSE,"유지율(3)"}</definedName>
    <definedName name="강가" hidden="1">{#N/A,#N/A,FALSE,"유지율(1)";#N/A,#N/A,FALSE,"유지율(2)";#N/A,#N/A,FALSE,"유지율(3)"}</definedName>
    <definedName name="건물관리비" localSheetId="7" hidden="1">{#N/A,#N/A,FALSE,"유지율(1)";#N/A,#N/A,FALSE,"유지율(2)";#N/A,#N/A,FALSE,"유지율(3)"}</definedName>
    <definedName name="건물관리비" hidden="1">{#N/A,#N/A,FALSE,"유지율(1)";#N/A,#N/A,FALSE,"유지율(2)";#N/A,#N/A,FALSE,"유지율(3)"}</definedName>
    <definedName name="건전성" hidden="1">[6]연체대출!$A$9:$A$92</definedName>
    <definedName name="견적_최종2" localSheetId="7" hidden="1">{"'Sheet1'!$A$1:$J$57","'Sheet1'!$F$32:$F$35","'Sheet1'!$F$32:$F$36"}</definedName>
    <definedName name="견적_최종2" hidden="1">{"'Sheet1'!$A$1:$J$57","'Sheet1'!$F$32:$F$35","'Sheet1'!$F$32:$F$36"}</definedName>
    <definedName name="경만" localSheetId="7" hidden="1">{#N/A,#N/A,FALSE,"유지율(1)";#N/A,#N/A,FALSE,"유지율(2)";#N/A,#N/A,FALSE,"유지율(3)"}</definedName>
    <definedName name="경만" hidden="1">{#N/A,#N/A,FALSE,"유지율(1)";#N/A,#N/A,FALSE,"유지율(2)";#N/A,#N/A,FALSE,"유지율(3)"}</definedName>
    <definedName name="고" localSheetId="7" hidden="1">{#N/A,#N/A,FALSE,"유지율(1)";#N/A,#N/A,FALSE,"유지율(2)";#N/A,#N/A,FALSE,"유지율(3)"}</definedName>
    <definedName name="고" hidden="1">{#N/A,#N/A,FALSE,"유지율(1)";#N/A,#N/A,FALSE,"유지율(2)";#N/A,#N/A,FALSE,"유지율(3)"}</definedName>
    <definedName name="고객콜" localSheetId="7" hidden="1">{#N/A,#N/A,FALSE,"유지율(1)";#N/A,#N/A,FALSE,"유지율(2)";#N/A,#N/A,FALSE,"유지율(3)"}</definedName>
    <definedName name="고객콜" hidden="1">{#N/A,#N/A,FALSE,"유지율(1)";#N/A,#N/A,FALSE,"유지율(2)";#N/A,#N/A,FALSE,"유지율(3)"}</definedName>
    <definedName name="고객콜2" localSheetId="7" hidden="1">{#N/A,#N/A,FALSE,"유지율(1)";#N/A,#N/A,FALSE,"유지율(2)";#N/A,#N/A,FALSE,"유지율(3)"}</definedName>
    <definedName name="고객콜2" hidden="1">{#N/A,#N/A,FALSE,"유지율(1)";#N/A,#N/A,FALSE,"유지율(2)";#N/A,#N/A,FALSE,"유지율(3)"}</definedName>
    <definedName name="공헌이익기준손익계산서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공헌이익기준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대상자" localSheetId="7" hidden="1">{#N/A,#N/A,FALSE,"유지율(1)";#N/A,#N/A,FALSE,"유지율(2)";#N/A,#N/A,FALSE,"유지율(3)"}</definedName>
    <definedName name="교육대상자" hidden="1">{#N/A,#N/A,FALSE,"유지율(1)";#N/A,#N/A,FALSE,"유지율(2)";#N/A,#N/A,FALSE,"유지율(3)"}</definedName>
    <definedName name="구매부문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구매부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구미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구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규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공" localSheetId="1" hidden="1">'[7](실사조정)총괄'!#REF!</definedName>
    <definedName name="기공" localSheetId="2" hidden="1">'[7](실사조정)총괄'!#REF!</definedName>
    <definedName name="기공" localSheetId="3" hidden="1">'[7](실사조정)총괄'!#REF!</definedName>
    <definedName name="기공" localSheetId="4" hidden="1">'[7](실사조정)총괄'!#REF!</definedName>
    <definedName name="기공" localSheetId="5" hidden="1">'[7](실사조정)총괄'!#REF!</definedName>
    <definedName name="기공" localSheetId="7" hidden="1">'[7](실사조정)총괄'!#REF!</definedName>
    <definedName name="기공" hidden="1">'[7](실사조정)총괄'!#REF!</definedName>
    <definedName name="기본2" localSheetId="1" hidden="1">#REF!</definedName>
    <definedName name="기본2" localSheetId="2" hidden="1">#REF!</definedName>
    <definedName name="기본2" localSheetId="3" hidden="1">#REF!</definedName>
    <definedName name="기본2" localSheetId="4" hidden="1">#REF!</definedName>
    <definedName name="기본2" localSheetId="5" hidden="1">#REF!</definedName>
    <definedName name="기본2" localSheetId="7" hidden="1">#REF!</definedName>
    <definedName name="기본2" hidden="1">#REF!</definedName>
    <definedName name="기성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획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도완" localSheetId="7" hidden="1">{#N/A,#N/A,FALSE,"유지율(1)";#N/A,#N/A,FALSE,"유지율(2)";#N/A,#N/A,FALSE,"유지율(3)"}</definedName>
    <definedName name="김도완" hidden="1">{#N/A,#N/A,FALSE,"유지율(1)";#N/A,#N/A,FALSE,"유지율(2)";#N/A,#N/A,FALSE,"유지율(3)"}</definedName>
    <definedName name="김도완2" localSheetId="7" hidden="1">{#N/A,#N/A,FALSE,"유지율(1)";#N/A,#N/A,FALSE,"유지율(2)";#N/A,#N/A,FALSE,"유지율(3)"}</definedName>
    <definedName name="김도완2" hidden="1">{#N/A,#N/A,FALSE,"유지율(1)";#N/A,#N/A,FALSE,"유지율(2)";#N/A,#N/A,FALSE,"유지율(3)"}</definedName>
    <definedName name="김동국" localSheetId="1" hidden="1">#REF!</definedName>
    <definedName name="김동국" localSheetId="2" hidden="1">#REF!</definedName>
    <definedName name="김동국" localSheetId="3" hidden="1">#REF!</definedName>
    <definedName name="김동국" localSheetId="4" hidden="1">#REF!</definedName>
    <definedName name="김동국" localSheetId="5" hidden="1">#REF!</definedName>
    <definedName name="김동국" localSheetId="7" hidden="1">#REF!</definedName>
    <definedName name="김동국" hidden="1">#REF!</definedName>
    <definedName name="김영철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영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ㄴ" localSheetId="7" hidden="1">{#N/A,#N/A,FALSE,"Aging Summary";#N/A,#N/A,FALSE,"Ratio Analysis";#N/A,#N/A,FALSE,"Test 120 Day Accts";#N/A,#N/A,FALSE,"Tickmarks"}</definedName>
    <definedName name="ㄴㄴ" hidden="1">{#N/A,#N/A,FALSE,"Aging Summary";#N/A,#N/A,FALSE,"Ratio Analysis";#N/A,#N/A,FALSE,"Test 120 Day Accts";#N/A,#N/A,FALSE,"Tickmarks"}</definedName>
    <definedName name="ㄴㄴㄴㄴ" localSheetId="1" hidden="1">#REF!</definedName>
    <definedName name="ㄴㄴㄴㄴ" localSheetId="2" hidden="1">#REF!</definedName>
    <definedName name="ㄴㄴㄴㄴ" localSheetId="3" hidden="1">#REF!</definedName>
    <definedName name="ㄴㄴㄴㄴ" localSheetId="4" hidden="1">#REF!</definedName>
    <definedName name="ㄴㄴㄴㄴ" localSheetId="5" hidden="1">#REF!</definedName>
    <definedName name="ㄴㄴㄴㄴ" localSheetId="7" hidden="1">#REF!</definedName>
    <definedName name="ㄴㄴㄴㄴ" hidden="1">#REF!</definedName>
    <definedName name="ㄴㄴㄴㄴㄴ" localSheetId="1" hidden="1">#REF!</definedName>
    <definedName name="ㄴㄴㄴㄴㄴ" localSheetId="2" hidden="1">#REF!</definedName>
    <definedName name="ㄴㄴㄴㄴㄴ" localSheetId="3" hidden="1">#REF!</definedName>
    <definedName name="ㄴㄴㄴㄴㄴ" localSheetId="4" hidden="1">#REF!</definedName>
    <definedName name="ㄴㄴㄴㄴㄴ" localSheetId="5" hidden="1">#REF!</definedName>
    <definedName name="ㄴㄴㄴㄴㄴ" localSheetId="7" hidden="1">#REF!</definedName>
    <definedName name="ㄴㄴㄴㄴㄴ" hidden="1">#REF!</definedName>
    <definedName name="ㄴㄹ" localSheetId="7" hidden="1">{#N/A,#N/A,FALSE,"유지율(1)";#N/A,#N/A,FALSE,"유지율(2)";#N/A,#N/A,FALSE,"유지율(3)"}</definedName>
    <definedName name="ㄴㄹ" hidden="1">{#N/A,#N/A,FALSE,"유지율(1)";#N/A,#N/A,FALSE,"유지율(2)";#N/A,#N/A,FALSE,"유지율(3)"}</definedName>
    <definedName name="ㄴㅇ" localSheetId="7" hidden="1">{#N/A,#N/A,FALSE,"유지율(1)";#N/A,#N/A,FALSE,"유지율(2)";#N/A,#N/A,FALSE,"유지율(3)"}</definedName>
    <definedName name="ㄴㅇ" hidden="1">{#N/A,#N/A,FALSE,"유지율(1)";#N/A,#N/A,FALSE,"유지율(2)";#N/A,#N/A,FALSE,"유지율(3)"}</definedName>
    <definedName name="ㄴ아론" localSheetId="7" hidden="1">{#N/A,#N/A,FALSE,"유지율(1)";#N/A,#N/A,FALSE,"유지율(2)";#N/A,#N/A,FALSE,"유지율(3)"}</definedName>
    <definedName name="ㄴ아론" hidden="1">{#N/A,#N/A,FALSE,"유지율(1)";#N/A,#N/A,FALSE,"유지율(2)";#N/A,#N/A,FALSE,"유지율(3)"}</definedName>
    <definedName name="너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넝ㅎ" localSheetId="7" hidden="1">{"'Sheet1'!$A$1:$J$57","'Sheet1'!$F$32:$F$35","'Sheet1'!$F$32:$F$36"}</definedName>
    <definedName name="넝ㅎ" hidden="1">{"'Sheet1'!$A$1:$J$57","'Sheet1'!$F$32:$F$35","'Sheet1'!$F$32:$F$36"}</definedName>
    <definedName name="노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셀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오토" localSheetId="7" hidden="1">{#N/A,#N/A,FALSE,"유지율(1)";#N/A,#N/A,FALSE,"유지율(2)";#N/A,#N/A,FALSE,"유지율(3)"}</definedName>
    <definedName name="뉴오토" hidden="1">{#N/A,#N/A,FALSE,"유지율(1)";#N/A,#N/A,FALSE,"유지율(2)";#N/A,#N/A,FALSE,"유지율(3)"}</definedName>
    <definedName name="는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개ㅑ딛" localSheetId="7" hidden="1">{#N/A,#N/A,FALSE,"유지율(1)";#N/A,#N/A,FALSE,"유지율(2)";#N/A,#N/A,FALSE,"유지율(3)"}</definedName>
    <definedName name="ㄷ개ㅑ딛" hidden="1">{#N/A,#N/A,FALSE,"유지율(1)";#N/A,#N/A,FALSE,"유지율(2)";#N/A,#N/A,FALSE,"유지율(3)"}</definedName>
    <definedName name="ㄷ재ㅑㄹ" localSheetId="7" hidden="1">{#N/A,#N/A,FALSE,"유지율(1)";#N/A,#N/A,FALSE,"유지율(2)";#N/A,#N/A,FALSE,"유지율(3)"}</definedName>
    <definedName name="ㄷ재ㅑㄹ" hidden="1">{#N/A,#N/A,FALSE,"유지율(1)";#N/A,#N/A,FALSE,"유지율(2)";#N/A,#N/A,FALSE,"유지율(3)"}</definedName>
    <definedName name="달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구경북" localSheetId="7" hidden="1">{#N/A,#N/A,FALSE,"유지율(1)";#N/A,#N/A,FALSE,"유지율(2)";#N/A,#N/A,FALSE,"유지율(3)"}</definedName>
    <definedName name="대구경북" hidden="1">{#N/A,#N/A,FALSE,"유지율(1)";#N/A,#N/A,FALSE,"유지율(2)";#N/A,#N/A,FALSE,"유지율(3)"}</definedName>
    <definedName name="대상" localSheetId="7" hidden="1">{#N/A,#N/A,FALSE,"유지율(1)";#N/A,#N/A,FALSE,"유지율(2)";#N/A,#N/A,FALSE,"유지율(3)"}</definedName>
    <definedName name="대상" hidden="1">{#N/A,#N/A,FALSE,"유지율(1)";#N/A,#N/A,FALSE,"유지율(2)";#N/A,#N/A,FALSE,"유지율(3)"}</definedName>
    <definedName name="대상ㅈ" localSheetId="7" hidden="1">{#N/A,#N/A,FALSE,"유지율(1)";#N/A,#N/A,FALSE,"유지율(2)";#N/A,#N/A,FALSE,"유지율(3)"}</definedName>
    <definedName name="대상ㅈ" hidden="1">{#N/A,#N/A,FALSE,"유지율(1)";#N/A,#N/A,FALSE,"유지율(2)";#N/A,#N/A,FALSE,"유지율(3)"}</definedName>
    <definedName name="대일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광증원1" localSheetId="1" hidden="1">#REF!</definedName>
    <definedName name="동광증원1" localSheetId="2" hidden="1">#REF!</definedName>
    <definedName name="동광증원1" localSheetId="3" hidden="1">#REF!</definedName>
    <definedName name="동광증원1" localSheetId="4" hidden="1">#REF!</definedName>
    <definedName name="동광증원1" localSheetId="5" hidden="1">#REF!</definedName>
    <definedName name="동광증원1" localSheetId="7" hidden="1">#REF!</definedName>
    <definedName name="동광증원1" hidden="1">#REF!</definedName>
    <definedName name="두가지안22" localSheetId="7" hidden="1">{#N/A,#N/A,FALSE,"유지율(1)";#N/A,#N/A,FALSE,"유지율(2)";#N/A,#N/A,FALSE,"유지율(3)"}</definedName>
    <definedName name="두가지안22" hidden="1">{#N/A,#N/A,FALSE,"유지율(1)";#N/A,#N/A,FALSE,"유지율(2)";#N/A,#N/A,FALSE,"유지율(3)"}</definedName>
    <definedName name="등록추이" localSheetId="7" hidden="1">{#N/A,#N/A,FALSE,"유지율(1)";#N/A,#N/A,FALSE,"유지율(2)";#N/A,#N/A,FALSE,"유지율(3)"}</definedName>
    <definedName name="등록추이" hidden="1">{#N/A,#N/A,FALSE,"유지율(1)";#N/A,#N/A,FALSE,"유지율(2)";#N/A,#N/A,FALSE,"유지율(3)"}</definedName>
    <definedName name="ㄹ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ㄷㄷ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" localSheetId="7" hidden="1">{#N/A,#N/A,FALSE,"유지율(1)";#N/A,#N/A,FALSE,"유지율(2)";#N/A,#N/A,FALSE,"유지율(3)"}</definedName>
    <definedName name="ㄹㄹㄹㄹㄹ" hidden="1">{#N/A,#N/A,FALSE,"유지율(1)";#N/A,#N/A,FALSE,"유지율(2)";#N/A,#N/A,FALSE,"유지율(3)"}</definedName>
    <definedName name="ㄹㄹㄹㄹㄹㄹ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ㄹㄹ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ㄻㅇㄴ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ㄻ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" localSheetId="7" hidden="1">{#N/A,#N/A,FALSE,"유지율(1)";#N/A,#N/A,FALSE,"유지율(2)";#N/A,#N/A,FALSE,"유지율(3)"}</definedName>
    <definedName name="ㄹㅇ" hidden="1">{#N/A,#N/A,FALSE,"유지율(1)";#N/A,#N/A,FALSE,"유지율(2)";#N/A,#N/A,FALSE,"유지율(3)"}</definedName>
    <definedName name="ㄹㅇㄹㅇ" localSheetId="7" hidden="1">{#N/A,#N/A,FALSE,"유지율(1)";#N/A,#N/A,FALSE,"유지율(2)";#N/A,#N/A,FALSE,"유지율(3)"}</definedName>
    <definedName name="ㄹㅇㄹㅇ" hidden="1">{#N/A,#N/A,FALSE,"유지율(1)";#N/A,#N/A,FALSE,"유지율(2)";#N/A,#N/A,FALSE,"유지율(3)"}</definedName>
    <definedName name="라라" localSheetId="7" hidden="1">{#N/A,#N/A,FALSE,"유지율(1)";#N/A,#N/A,FALSE,"유지율(2)";#N/A,#N/A,FALSE,"유지율(3)"}</definedName>
    <definedName name="라라" hidden="1">{#N/A,#N/A,FALSE,"유지율(1)";#N/A,#N/A,FALSE,"유지율(2)";#N/A,#N/A,FALSE,"유지율(3)"}</definedName>
    <definedName name="리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므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스트3" localSheetId="7" hidden="1">{#N/A,#N/A,FALSE,"유지율(1)";#N/A,#N/A,FALSE,"유지율(2)";#N/A,#N/A,FALSE,"유지율(3)"}</definedName>
    <definedName name="리스트3" hidden="1">{#N/A,#N/A,FALSE,"유지율(1)";#N/A,#N/A,FALSE,"유지율(2)";#N/A,#N/A,FALSE,"유지율(3)"}</definedName>
    <definedName name="ㅁ" localSheetId="7" hidden="1">{#N/A,#N/A,FALSE,"유지율(1)";#N/A,#N/A,FALSE,"유지율(2)";#N/A,#N/A,FALSE,"유지율(3)"}</definedName>
    <definedName name="ㅁ" hidden="1">{#N/A,#N/A,FALSE,"유지율(1)";#N/A,#N/A,FALSE,"유지율(2)";#N/A,#N/A,FALSE,"유지율(3)"}</definedName>
    <definedName name="ㅁㅁ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" localSheetId="1" hidden="1">[2]LIST!#REF!</definedName>
    <definedName name="ㅁㅁㅁ" localSheetId="2" hidden="1">[2]LIST!#REF!</definedName>
    <definedName name="ㅁㅁㅁ" localSheetId="3" hidden="1">[2]LIST!#REF!</definedName>
    <definedName name="ㅁㅁㅁ" localSheetId="4" hidden="1">[2]LIST!#REF!</definedName>
    <definedName name="ㅁㅁㅁ" localSheetId="5" hidden="1">[2]LIST!#REF!</definedName>
    <definedName name="ㅁㅁㅁ" localSheetId="7" hidden="1">[2]LIST!#REF!</definedName>
    <definedName name="ㅁㅁㅁ" hidden="1">[2]LIST!#REF!</definedName>
    <definedName name="ㅁㅁㅁㅁㅁ" localSheetId="7" hidden="1">{#N/A,#N/A,FALSE,"유지율(1)";#N/A,#N/A,FALSE,"유지율(2)";#N/A,#N/A,FALSE,"유지율(3)"}</definedName>
    <definedName name="ㅁㅁㅁㅁㅁ" hidden="1">{#N/A,#N/A,FALSE,"유지율(1)";#N/A,#N/A,FALSE,"유지율(2)";#N/A,#N/A,FALSE,"유지율(3)"}</definedName>
    <definedName name="마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梅兰日兰UPS" localSheetId="7" hidden="1">{"'Sheet1'!$A$1:$J$57","'Sheet1'!$F$32:$F$35","'Sheet1'!$F$32:$F$36"}</definedName>
    <definedName name="梅兰日兰UPS" hidden="1">{"'Sheet1'!$A$1:$J$57","'Sheet1'!$F$32:$F$35","'Sheet1'!$F$32:$F$36"}</definedName>
    <definedName name="매출bogo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원가" localSheetId="7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localSheetId="7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멀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무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무경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무경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성수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성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미" localSheetId="7" hidden="1">{#N/A,#N/A,FALSE,"유지율(1)";#N/A,#N/A,FALSE,"유지율(2)";#N/A,#N/A,FALSE,"유지율(3)"}</definedName>
    <definedName name="미미" hidden="1">{#N/A,#N/A,FALSE,"유지율(1)";#N/A,#N/A,FALSE,"유지율(2)";#N/A,#N/A,FALSE,"유지율(3)"}</definedName>
    <definedName name="미인" localSheetId="7" hidden="1">{#N/A,#N/A,FALSE,"유지율(1)";#N/A,#N/A,FALSE,"유지율(2)";#N/A,#N/A,FALSE,"유지율(3)"}</definedName>
    <definedName name="미인" hidden="1">{#N/A,#N/A,FALSE,"유지율(1)";#N/A,#N/A,FALSE,"유지율(2)";#N/A,#N/A,FALSE,"유지율(3)"}</definedName>
    <definedName name="민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사업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ㅂ" localSheetId="1" hidden="1">[8]계속!#REF!</definedName>
    <definedName name="ㅂㅂ" localSheetId="2" hidden="1">[8]계속!#REF!</definedName>
    <definedName name="ㅂㅂ" localSheetId="3" hidden="1">[8]계속!#REF!</definedName>
    <definedName name="ㅂㅂ" localSheetId="4" hidden="1">[8]계속!#REF!</definedName>
    <definedName name="ㅂㅂ" localSheetId="5" hidden="1">[8]계속!#REF!</definedName>
    <definedName name="ㅂㅂ" localSheetId="7" hidden="1">[8]계속!#REF!</definedName>
    <definedName name="ㅂㅂ" hidden="1">[8]계속!#REF!</definedName>
    <definedName name="ㅂㅂㅂ" localSheetId="7" hidden="1">{#N/A,#N/A,FALSE,"유지율(1)";#N/A,#N/A,FALSE,"유지율(2)";#N/A,#N/A,FALSE,"유지율(3)"}</definedName>
    <definedName name="ㅂㅂㅂ" hidden="1">{#N/A,#N/A,FALSE,"유지율(1)";#N/A,#N/A,FALSE,"유지율(2)";#N/A,#N/A,FALSE,"유지율(3)"}</definedName>
    <definedName name="ㅂㅈㄷㅂㅈㅈ" localSheetId="7" hidden="1">{#N/A,#N/A,FALSE,"유지율(1)";#N/A,#N/A,FALSE,"유지율(2)";#N/A,#N/A,FALSE,"유지율(3)"}</definedName>
    <definedName name="ㅂㅈㄷㅂㅈㅈ" hidden="1">{#N/A,#N/A,FALSE,"유지율(1)";#N/A,#N/A,FALSE,"유지율(2)";#N/A,#N/A,FALSE,"유지율(3)"}</definedName>
    <definedName name="바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바부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바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방카" localSheetId="7" hidden="1">{#N/A,#N/A,FALSE,"유지율(1)";#N/A,#N/A,FALSE,"유지율(2)";#N/A,#N/A,FALSE,"유지율(3)"}</definedName>
    <definedName name="방카" hidden="1">{#N/A,#N/A,FALSE,"유지율(1)";#N/A,#N/A,FALSE,"유지율(2)";#N/A,#N/A,FALSE,"유지율(3)"}</definedName>
    <definedName name="방카3" localSheetId="7" hidden="1">{#N/A,#N/A,FALSE,"유지율(1)";#N/A,#N/A,FALSE,"유지율(2)";#N/A,#N/A,FALSE,"유지율(3)"}</definedName>
    <definedName name="방카3" hidden="1">{#N/A,#N/A,FALSE,"유지율(1)";#N/A,#N/A,FALSE,"유지율(2)";#N/A,#N/A,FALSE,"유지율(3)"}</definedName>
    <definedName name="버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별" localSheetId="7" hidden="1">{#N/A,#N/A,FALSE,"유지율(1)";#N/A,#N/A,FALSE,"유지율(2)";#N/A,#N/A,FALSE,"유지율(3)"}</definedName>
    <definedName name="별" hidden="1">{#N/A,#N/A,FALSE,"유지율(1)";#N/A,#N/A,FALSE,"유지율(2)";#N/A,#N/A,FALSE,"유지율(3)"}</definedName>
    <definedName name="별첨3" localSheetId="7" hidden="1">{#N/A,#N/A,FALSE,"유지율(1)";#N/A,#N/A,FALSE,"유지율(2)";#N/A,#N/A,FALSE,"유지율(3)"}</definedName>
    <definedName name="별첨3" hidden="1">{#N/A,#N/A,FALSE,"유지율(1)";#N/A,#N/A,FALSE,"유지율(2)";#N/A,#N/A,FALSE,"유지율(3)"}</definedName>
    <definedName name="별첨4" localSheetId="7" hidden="1">{#N/A,#N/A,FALSE,"유지율(1)";#N/A,#N/A,FALSE,"유지율(2)";#N/A,#N/A,FALSE,"유지율(3)"}</definedName>
    <definedName name="별첨4" hidden="1">{#N/A,#N/A,FALSE,"유지율(1)";#N/A,#N/A,FALSE,"유지율(2)";#N/A,#N/A,FALSE,"유지율(3)"}</definedName>
    <definedName name="별첨자료" localSheetId="7" hidden="1">{#N/A,#N/A,FALSE,"유지율(1)";#N/A,#N/A,FALSE,"유지율(2)";#N/A,#N/A,FALSE,"유지율(3)"}</definedName>
    <definedName name="별첨자료" hidden="1">{#N/A,#N/A,FALSE,"유지율(1)";#N/A,#N/A,FALSE,"유지율(2)";#N/A,#N/A,FALSE,"유지율(3)"}</definedName>
    <definedName name="본부" localSheetId="7" hidden="1">{#N/A,#N/A,FALSE,"유지율(1)";#N/A,#N/A,FALSE,"유지율(2)";#N/A,#N/A,FALSE,"유지율(3)"}</definedName>
    <definedName name="본부" hidden="1">{#N/A,#N/A,FALSE,"유지율(1)";#N/A,#N/A,FALSE,"유지율(2)";#N/A,#N/A,FALSE,"유지율(3)"}</definedName>
    <definedName name="본부1" localSheetId="7" hidden="1">{#N/A,#N/A,FALSE,"유지율(1)";#N/A,#N/A,FALSE,"유지율(2)";#N/A,#N/A,FALSE,"유지율(3)"}</definedName>
    <definedName name="본부1" hidden="1">{#N/A,#N/A,FALSE,"유지율(1)";#N/A,#N/A,FALSE,"유지율(2)";#N/A,#N/A,FALSE,"유지율(3)"}</definedName>
    <definedName name="본브" localSheetId="7" hidden="1">{#N/A,#N/A,FALSE,"유지율(1)";#N/A,#N/A,FALSE,"유지율(2)";#N/A,#N/A,FALSE,"유지율(3)"}</definedName>
    <definedName name="본브" hidden="1">{#N/A,#N/A,FALSE,"유지율(1)";#N/A,#N/A,FALSE,"유지율(2)";#N/A,#N/A,FALSE,"유지율(3)"}</definedName>
    <definedName name="부천자동차사유" localSheetId="7" hidden="1">{#N/A,#N/A,FALSE,"유지율(1)";#N/A,#N/A,FALSE,"유지율(2)";#N/A,#N/A,FALSE,"유지율(3)"}</definedName>
    <definedName name="부천자동차사유" hidden="1">{#N/A,#N/A,FALSE,"유지율(1)";#N/A,#N/A,FALSE,"유지율(2)";#N/A,#N/A,FALSE,"유지율(3)"}</definedName>
    <definedName name="부천장기사유" localSheetId="7" hidden="1">{#N/A,#N/A,FALSE,"유지율(1)";#N/A,#N/A,FALSE,"유지율(2)";#N/A,#N/A,FALSE,"유지율(3)"}</definedName>
    <definedName name="부천장기사유" hidden="1">{#N/A,#N/A,FALSE,"유지율(1)";#N/A,#N/A,FALSE,"유지율(2)";#N/A,#N/A,FALSE,"유지율(3)"}</definedName>
    <definedName name="ㅅㄴ" localSheetId="7" hidden="1">{"'Sheet1'!$A$1:$J$57","'Sheet1'!$F$32:$F$35","'Sheet1'!$F$32:$F$36"}</definedName>
    <definedName name="ㅅㄴ" hidden="1">{"'Sheet1'!$A$1:$J$57","'Sheet1'!$F$32:$F$35","'Sheet1'!$F$32:$F$36"}</definedName>
    <definedName name="살려줘" localSheetId="7" hidden="1">{#N/A,#N/A,FALSE,"유지율(1)";#N/A,#N/A,FALSE,"유지율(2)";#N/A,#N/A,FALSE,"유지율(3)"}</definedName>
    <definedName name="살려줘" hidden="1">{#N/A,#N/A,FALSE,"유지율(1)";#N/A,#N/A,FALSE,"유지율(2)";#N/A,#N/A,FALSE,"유지율(3)"}</definedName>
    <definedName name="상품" localSheetId="7" hidden="1">{#N/A,#N/A,FALSE,"유지율(1)";#N/A,#N/A,FALSE,"유지율(2)";#N/A,#N/A,FALSE,"유지율(3)"}</definedName>
    <definedName name="상품" hidden="1">{#N/A,#N/A,FALSE,"유지율(1)";#N/A,#N/A,FALSE,"유지율(2)";#N/A,#N/A,FALSE,"유지율(3)"}</definedName>
    <definedName name="상희" localSheetId="7" hidden="1">{#N/A,#N/A,FALSE,"유지율(1)";#N/A,#N/A,FALSE,"유지율(2)";#N/A,#N/A,FALSE,"유지율(3)"}</definedName>
    <definedName name="상희" hidden="1">{#N/A,#N/A,FALSE,"유지율(1)";#N/A,#N/A,FALSE,"유지율(2)";#N/A,#N/A,FALSE,"유지율(3)"}</definedName>
    <definedName name="새로" localSheetId="7" hidden="1">{#N/A,#N/A,FALSE,"유지율(1)";#N/A,#N/A,FALSE,"유지율(2)";#N/A,#N/A,FALSE,"유지율(3)"}</definedName>
    <definedName name="새로" hidden="1">{#N/A,#N/A,FALSE,"유지율(1)";#N/A,#N/A,FALSE,"유지율(2)";#N/A,#N/A,FALSE,"유지율(3)"}</definedName>
    <definedName name="생산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2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3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서강" localSheetId="7" hidden="1">{#N/A,#N/A,FALSE,"유지율(1)";#N/A,#N/A,FALSE,"유지율(2)";#N/A,#N/A,FALSE,"유지율(3)"}</definedName>
    <definedName name="서강" hidden="1">{#N/A,#N/A,FALSE,"유지율(1)";#N/A,#N/A,FALSE,"유지율(2)";#N/A,#N/A,FALSE,"유지율(3)"}</definedName>
    <definedName name="성과" localSheetId="7" hidden="1">{#N/A,#N/A,FALSE,"유지율(1)";#N/A,#N/A,FALSE,"유지율(2)";#N/A,#N/A,FALSE,"유지율(3)"}</definedName>
    <definedName name="성과" hidden="1">{#N/A,#N/A,FALSE,"유지율(1)";#N/A,#N/A,FALSE,"유지율(2)";#N/A,#N/A,FALSE,"유지율(3)"}</definedName>
    <definedName name="소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222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22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4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계산서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00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00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111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11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5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5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고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곡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골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골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곰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곱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공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곻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곻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소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코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급추이" localSheetId="7" hidden="1">{"'7-2지역별'!$A$1:$R$44"}</definedName>
    <definedName name="수급추이" hidden="1">{"'7-2지역별'!$A$1:$R$44"}</definedName>
    <definedName name="수입3" localSheetId="7" hidden="1">{"'7-2지역별'!$A$1:$R$44"}</definedName>
    <definedName name="수입3" hidden="1">{"'7-2지역별'!$A$1:$R$44"}</definedName>
    <definedName name="수출순위" localSheetId="7" hidden="1">{"'7-2지역별'!$A$1:$R$44"}</definedName>
    <definedName name="수출순위" hidden="1">{"'7-2지역별'!$A$1:$R$44"}</definedName>
    <definedName name="스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시상" localSheetId="7" hidden="1">{#N/A,#N/A,FALSE,"유지율(1)";#N/A,#N/A,FALSE,"유지율(2)";#N/A,#N/A,FALSE,"유지율(3)"}</definedName>
    <definedName name="시상" hidden="1">{#N/A,#N/A,FALSE,"유지율(1)";#N/A,#N/A,FALSE,"유지율(2)";#N/A,#N/A,FALSE,"유지율(3)"}</definedName>
    <definedName name="시상1" localSheetId="7" hidden="1">{#N/A,#N/A,FALSE,"유지율(1)";#N/A,#N/A,FALSE,"유지율(2)";#N/A,#N/A,FALSE,"유지율(3)"}</definedName>
    <definedName name="시상1" hidden="1">{#N/A,#N/A,FALSE,"유지율(1)";#N/A,#N/A,FALSE,"유지율(2)";#N/A,#N/A,FALSE,"유지율(3)"}</definedName>
    <definedName name="시상2" localSheetId="7" hidden="1">{#N/A,#N/A,FALSE,"유지율(1)";#N/A,#N/A,FALSE,"유지율(2)";#N/A,#N/A,FALSE,"유지율(3)"}</definedName>
    <definedName name="시상2" hidden="1">{#N/A,#N/A,FALSE,"유지율(1)";#N/A,#N/A,FALSE,"유지율(2)";#N/A,#N/A,FALSE,"유지율(3)"}</definedName>
    <definedName name="시상ⅱ" localSheetId="7" hidden="1">{#N/A,#N/A,FALSE,"유지율(1)";#N/A,#N/A,FALSE,"유지율(2)";#N/A,#N/A,FALSE,"유지율(3)"}</definedName>
    <definedName name="시상ⅱ" hidden="1">{#N/A,#N/A,FALSE,"유지율(1)";#N/A,#N/A,FALSE,"유지율(2)";#N/A,#N/A,FALSE,"유지율(3)"}</definedName>
    <definedName name="시상금" localSheetId="7" hidden="1">{#N/A,#N/A,FALSE,"유지율(1)";#N/A,#N/A,FALSE,"유지율(2)";#N/A,#N/A,FALSE,"유지율(3)"}</definedName>
    <definedName name="시상금" hidden="1">{#N/A,#N/A,FALSE,"유지율(1)";#N/A,#N/A,FALSE,"유지율(2)";#N/A,#N/A,FALSE,"유지율(3)"}</definedName>
    <definedName name="시상수정" localSheetId="7" hidden="1">{#N/A,#N/A,FALSE,"유지율(1)";#N/A,#N/A,FALSE,"유지율(2)";#N/A,#N/A,FALSE,"유지율(3)"}</definedName>
    <definedName name="시상수정" hidden="1">{#N/A,#N/A,FALSE,"유지율(1)";#N/A,#N/A,FALSE,"유지율(2)";#N/A,#N/A,FALSE,"유지율(3)"}</definedName>
    <definedName name="시상수정2" localSheetId="7" hidden="1">{#N/A,#N/A,FALSE,"유지율(1)";#N/A,#N/A,FALSE,"유지율(2)";#N/A,#N/A,FALSE,"유지율(3)"}</definedName>
    <definedName name="시상수정2" hidden="1">{#N/A,#N/A,FALSE,"유지율(1)";#N/A,#N/A,FALSE,"유지율(2)";#N/A,#N/A,FALSE,"유지율(3)"}</definedName>
    <definedName name="시상종하" localSheetId="7" hidden="1">{#N/A,#N/A,FALSE,"유지율(1)";#N/A,#N/A,FALSE,"유지율(2)";#N/A,#N/A,FALSE,"유지율(3)"}</definedName>
    <definedName name="시상종하" hidden="1">{#N/A,#N/A,FALSE,"유지율(1)";#N/A,#N/A,FALSE,"유지율(2)";#N/A,#N/A,FALSE,"유지율(3)"}</definedName>
    <definedName name="시상종합" localSheetId="7" hidden="1">{#N/A,#N/A,FALSE,"유지율(1)";#N/A,#N/A,FALSE,"유지율(2)";#N/A,#N/A,FALSE,"유지율(3)"}</definedName>
    <definedName name="시상종합" hidden="1">{#N/A,#N/A,FALSE,"유지율(1)";#N/A,#N/A,FALSE,"유지율(2)";#N/A,#N/A,FALSE,"유지율(3)"}</definedName>
    <definedName name="시작" localSheetId="7" hidden="1">{#N/A,#N/A,FALSE,"유지율(1)";#N/A,#N/A,FALSE,"유지율(2)";#N/A,#N/A,FALSE,"유지율(3)"}</definedName>
    <definedName name="시작" hidden="1">{#N/A,#N/A,FALSE,"유지율(1)";#N/A,#N/A,FALSE,"유지율(2)";#N/A,#N/A,FALSE,"유지율(3)"}</definedName>
    <definedName name="시팔" localSheetId="7" hidden="1">{#N/A,#N/A,FALSE,"유지율(1)";#N/A,#N/A,FALSE,"유지율(2)";#N/A,#N/A,FALSE,"유지율(3)"}</definedName>
    <definedName name="시팔" hidden="1">{#N/A,#N/A,FALSE,"유지율(1)";#N/A,#N/A,FALSE,"유지율(2)";#N/A,#N/A,FALSE,"유지율(3)"}</definedName>
    <definedName name="실적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실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" localSheetId="1" hidden="1">[8]계속!#REF!</definedName>
    <definedName name="ㅇ" localSheetId="2" hidden="1">[8]계속!#REF!</definedName>
    <definedName name="ㅇ" localSheetId="3" hidden="1">[8]계속!#REF!</definedName>
    <definedName name="ㅇ" localSheetId="4" hidden="1">[8]계속!#REF!</definedName>
    <definedName name="ㅇ" localSheetId="5" hidden="1">[8]계속!#REF!</definedName>
    <definedName name="ㅇ" localSheetId="7" hidden="1">[8]계속!#REF!</definedName>
    <definedName name="ㅇ" hidden="1">[8]계속!#REF!</definedName>
    <definedName name="ㅇㄴ" localSheetId="7" hidden="1">{#N/A,#N/A,FALSE,"유지율(1)";#N/A,#N/A,FALSE,"유지율(2)";#N/A,#N/A,FALSE,"유지율(3)"}</definedName>
    <definedName name="ㅇㄴ" hidden="1">{#N/A,#N/A,FALSE,"유지율(1)";#N/A,#N/A,FALSE,"유지율(2)";#N/A,#N/A,FALSE,"유지율(3)"}</definedName>
    <definedName name="ㅇㄹㄴㅁ" localSheetId="7" hidden="1">{#N/A,#N/A,FALSE,"유지율(1)";#N/A,#N/A,FALSE,"유지율(2)";#N/A,#N/A,FALSE,"유지율(3)"}</definedName>
    <definedName name="ㅇㄹㄴㅁ" hidden="1">{#N/A,#N/A,FALSE,"유지율(1)";#N/A,#N/A,FALSE,"유지율(2)";#N/A,#N/A,FALSE,"유지율(3)"}</definedName>
    <definedName name="ㅇㄹㅇㄹ" localSheetId="7" hidden="1">{#N/A,#N/A,FALSE,"유지율(1)";#N/A,#N/A,FALSE,"유지율(2)";#N/A,#N/A,FALSE,"유지율(3)"}</definedName>
    <definedName name="ㅇㄹㅇㄹ" hidden="1">{#N/A,#N/A,FALSE,"유지율(1)";#N/A,#N/A,FALSE,"유지율(2)";#N/A,#N/A,FALSE,"유지율(3)"}</definedName>
    <definedName name="ㅇㅇ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ㅇㅇ" localSheetId="7" hidden="1">{#N/A,#N/A,FALSE,"유지율(1)";#N/A,#N/A,FALSE,"유지율(2)";#N/A,#N/A,FALSE,"유지율(3)"}</definedName>
    <definedName name="ㅇㅇㅇㅇㅇ" hidden="1">{#N/A,#N/A,FALSE,"유지율(1)";#N/A,#N/A,FALSE,"유지율(2)";#N/A,#N/A,FALSE,"유지율(3)"}</definedName>
    <definedName name="ㅇㅎㄴ" localSheetId="7" hidden="1">{"'Sheet1'!$A$1:$J$57","'Sheet1'!$F$32:$F$35","'Sheet1'!$F$32:$F$36"}</definedName>
    <definedName name="ㅇㅎㄴ" hidden="1">{"'Sheet1'!$A$1:$J$57","'Sheet1'!$F$32:$F$35","'Sheet1'!$F$32:$F$36"}</definedName>
    <definedName name="아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업계시험현황" localSheetId="7" hidden="1">{#N/A,#N/A,FALSE,"유지율(1)";#N/A,#N/A,FALSE,"유지율(2)";#N/A,#N/A,FALSE,"유지율(3)"}</definedName>
    <definedName name="업계시험현황" hidden="1">{#N/A,#N/A,FALSE,"유지율(1)";#N/A,#N/A,FALSE,"유지율(2)";#N/A,#N/A,FALSE,"유지율(3)"}</definedName>
    <definedName name="없애버림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없애버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" localSheetId="7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연습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열병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열병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왜이래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왜이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우수" localSheetId="7" hidden="1">{#N/A,#N/A,FALSE,"유지율(1)";#N/A,#N/A,FALSE,"유지율(2)";#N/A,#N/A,FALSE,"유지율(3)"}</definedName>
    <definedName name="우수" hidden="1">{#N/A,#N/A,FALSE,"유지율(1)";#N/A,#N/A,FALSE,"유지율(2)";#N/A,#N/A,FALSE,"유지율(3)"}</definedName>
    <definedName name="울산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울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월별손익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월별손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2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관리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관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천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계획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반기획" localSheetId="7" hidden="1">{#N/A,#N/A,FALSE,"유지율(1)";#N/A,#N/A,FALSE,"유지율(2)";#N/A,#N/A,FALSE,"유지율(3)"}</definedName>
    <definedName name="일반기획" hidden="1">{#N/A,#N/A,FALSE,"유지율(1)";#N/A,#N/A,FALSE,"유지율(2)";#N/A,#N/A,FALSE,"유지율(3)"}</definedName>
    <definedName name="일산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소ㄷ다" localSheetId="7" hidden="1">{#N/A,#N/A,FALSE,"유지율(1)";#N/A,#N/A,FALSE,"유지율(2)";#N/A,#N/A,FALSE,"유지율(3)"}</definedName>
    <definedName name="일소ㄷ다" hidden="1">{#N/A,#N/A,FALSE,"유지율(1)";#N/A,#N/A,FALSE,"유지율(2)";#N/A,#N/A,FALSE,"유지율(3)"}</definedName>
    <definedName name="ㅈ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ㅂㄷ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ㅂ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" localSheetId="7" hidden="1">{#N/A,#N/A,FALSE,"유지율(1)";#N/A,#N/A,FALSE,"유지율(2)";#N/A,#N/A,FALSE,"유지율(3)"}</definedName>
    <definedName name="ㅈㅈ" hidden="1">{#N/A,#N/A,FALSE,"유지율(1)";#N/A,#N/A,FALSE,"유지율(2)";#N/A,#N/A,FALSE,"유지율(3)"}</definedName>
    <definedName name="ㅈㅈㄷㄷ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ㅈ" localSheetId="7" hidden="1">{#N/A,#N/A,FALSE,"유지율(1)";#N/A,#N/A,FALSE,"유지율(2)";#N/A,#N/A,FALSE,"유지율(3)"}</definedName>
    <definedName name="ㅈㅈㅈ" hidden="1">{#N/A,#N/A,FALSE,"유지율(1)";#N/A,#N/A,FALSE,"유지율(2)";#N/A,#N/A,FALSE,"유지율(3)"}</definedName>
    <definedName name="ㅈㅈㅈㅈㅈ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ㅈㅈ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자동" localSheetId="7" hidden="1">{#N/A,#N/A,FALSE,"유지율(1)";#N/A,#N/A,FALSE,"유지율(2)";#N/A,#N/A,FALSE,"유지율(3)"}</definedName>
    <definedName name="자동" hidden="1">{#N/A,#N/A,FALSE,"유지율(1)";#N/A,#N/A,FALSE,"유지율(2)";#N/A,#N/A,FALSE,"유지율(3)"}</definedName>
    <definedName name="자료" localSheetId="7" hidden="1">{#N/A,#N/A,FALSE,"유지율(1)";#N/A,#N/A,FALSE,"유지율(2)";#N/A,#N/A,FALSE,"유지율(3)"}</definedName>
    <definedName name="자료" hidden="1">{#N/A,#N/A,FALSE,"유지율(1)";#N/A,#N/A,FALSE,"유지율(2)";#N/A,#N/A,FALSE,"유지율(3)"}</definedName>
    <definedName name="장기조정" localSheetId="7" hidden="1">{"'보고양식'!$A$58:$K$111"}</definedName>
    <definedName name="장기조정" hidden="1">{"'보고양식'!$A$58:$K$111"}</definedName>
    <definedName name="전산비세부내역" localSheetId="7" hidden="1">{#N/A,#N/A,FALSE,"유지율(1)";#N/A,#N/A,FALSE,"유지율(2)";#N/A,#N/A,FALSE,"유지율(3)"}</definedName>
    <definedName name="전산비세부내역" hidden="1">{#N/A,#N/A,FALSE,"유지율(1)";#N/A,#N/A,FALSE,"유지율(2)";#N/A,#N/A,FALSE,"유지율(3)"}</definedName>
    <definedName name="전자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전" localSheetId="7" hidden="1">{#N/A,#N/A,FALSE,"유지율(1)";#N/A,#N/A,FALSE,"유지율(2)";#N/A,#N/A,FALSE,"유지율(3)"}</definedName>
    <definedName name="전전" hidden="1">{#N/A,#N/A,FALSE,"유지율(1)";#N/A,#N/A,FALSE,"유지율(2)";#N/A,#N/A,FALSE,"유지율(3)"}</definedName>
    <definedName name="절감2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절감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보시스템2" localSheetId="7" hidden="1">{#N/A,#N/A,FALSE,"유지율(1)";#N/A,#N/A,FALSE,"유지율(2)";#N/A,#N/A,FALSE,"유지율(3)"}</definedName>
    <definedName name="정보시스템2" hidden="1">{#N/A,#N/A,FALSE,"유지율(1)";#N/A,#N/A,FALSE,"유지율(2)";#N/A,#N/A,FALSE,"유지율(3)"}</definedName>
    <definedName name="정봉용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봉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제조" localSheetId="1" hidden="1">#REF!</definedName>
    <definedName name="제조" localSheetId="2" hidden="1">#REF!</definedName>
    <definedName name="제조" localSheetId="3" hidden="1">#REF!</definedName>
    <definedName name="제조" localSheetId="4" hidden="1">#REF!</definedName>
    <definedName name="제조" localSheetId="5" hidden="1">#REF!</definedName>
    <definedName name="제조" localSheetId="7" hidden="1">#REF!</definedName>
    <definedName name="제조" hidden="1">#REF!</definedName>
    <definedName name="조별유형" localSheetId="1" hidden="1">#REF!</definedName>
    <definedName name="조별유형" localSheetId="2" hidden="1">#REF!</definedName>
    <definedName name="조별유형" localSheetId="3" hidden="1">#REF!</definedName>
    <definedName name="조별유형" localSheetId="4" hidden="1">#REF!</definedName>
    <definedName name="조별유형" localSheetId="5" hidden="1">#REF!</definedName>
    <definedName name="조별유형" localSheetId="7" hidden="1">#REF!</definedName>
    <definedName name="조별유형" hidden="1">#REF!</definedName>
    <definedName name="주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주력상품" localSheetId="7" hidden="1">{#N/A,#N/A,FALSE,"유지율(1)";#N/A,#N/A,FALSE,"유지율(2)";#N/A,#N/A,FALSE,"유지율(3)"}</definedName>
    <definedName name="주력상품" hidden="1">{#N/A,#N/A,FALSE,"유지율(1)";#N/A,#N/A,FALSE,"유지율(2)";#N/A,#N/A,FALSE,"유지율(3)"}</definedName>
    <definedName name="중부" localSheetId="7" hidden="1">{#N/A,#N/A,FALSE,"유지율(1)";#N/A,#N/A,FALSE,"유지율(2)";#N/A,#N/A,FALSE,"유지율(3)"}</definedName>
    <definedName name="중부" hidden="1">{#N/A,#N/A,FALSE,"유지율(1)";#N/A,#N/A,FALSE,"유지율(2)";#N/A,#N/A,FALSE,"유지율(3)"}</definedName>
    <definedName name="중부본" localSheetId="7" hidden="1">{#N/A,#N/A,FALSE,"유지율(1)";#N/A,#N/A,FALSE,"유지율(2)";#N/A,#N/A,FALSE,"유지율(3)"}</definedName>
    <definedName name="중부본" hidden="1">{#N/A,#N/A,FALSE,"유지율(1)";#N/A,#N/A,FALSE,"유지율(2)";#N/A,#N/A,FALSE,"유지율(3)"}</definedName>
    <definedName name="중부본부" localSheetId="7" hidden="1">{#N/A,#N/A,FALSE,"유지율(1)";#N/A,#N/A,FALSE,"유지율(2)";#N/A,#N/A,FALSE,"유지율(3)"}</definedName>
    <definedName name="중부본부" hidden="1">{#N/A,#N/A,FALSE,"유지율(1)";#N/A,#N/A,FALSE,"유지율(2)";#N/A,#N/A,FALSE,"유지율(3)"}</definedName>
    <definedName name="지역본부" localSheetId="7" hidden="1">{#N/A,#N/A,FALSE,"유지율(1)";#N/A,#N/A,FALSE,"유지율(2)";#N/A,#N/A,FALSE,"유지율(3)"}</definedName>
    <definedName name="지역본부" hidden="1">{#N/A,#N/A,FALSE,"유지율(1)";#N/A,#N/A,FALSE,"유지율(2)";#N/A,#N/A,FALSE,"유지율(3)"}</definedName>
    <definedName name="지점종합" localSheetId="7" hidden="1">{#N/A,#N/A,FALSE,"유지율(1)";#N/A,#N/A,FALSE,"유지율(2)";#N/A,#N/A,FALSE,"유지율(3)"}</definedName>
    <definedName name="지점종합" hidden="1">{#N/A,#N/A,FALSE,"유지율(1)";#N/A,#N/A,FALSE,"유지율(2)";#N/A,#N/A,FALSE,"유지율(3)"}</definedName>
    <definedName name="진짜원가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진짜원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집금율2" localSheetId="7" hidden="1">{#N/A,#N/A,FALSE,"유지율(1)";#N/A,#N/A,FALSE,"유지율(2)";#N/A,#N/A,FALSE,"유지율(3)"}</definedName>
    <definedName name="집금율2" hidden="1">{#N/A,#N/A,FALSE,"유지율(1)";#N/A,#N/A,FALSE,"유지율(2)";#N/A,#N/A,FALSE,"유지율(3)"}</definedName>
    <definedName name="차입월data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차입월dat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참고" localSheetId="7" hidden="1">{#N/A,#N/A,FALSE,"유지율(1)";#N/A,#N/A,FALSE,"유지율(2)";#N/A,#N/A,FALSE,"유지율(3)"}</definedName>
    <definedName name="참고" hidden="1">{#N/A,#N/A,FALSE,"유지율(1)";#N/A,#N/A,FALSE,"유지율(2)";#N/A,#N/A,FALSE,"유지율(3)"}</definedName>
    <definedName name="总价12" localSheetId="7" hidden="1">{"'Sheet1'!$A$1:$J$57","'Sheet1'!$F$32:$F$35","'Sheet1'!$F$32:$F$36"}</definedName>
    <definedName name="总价12" hidden="1">{"'Sheet1'!$A$1:$J$57","'Sheet1'!$F$32:$F$35","'Sheet1'!$F$32:$F$36"}</definedName>
    <definedName name="최종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임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예상" localSheetId="7" hidden="1">{#N/A,#N/A,FALSE,"유지율(1)";#N/A,#N/A,FALSE,"유지율(2)";#N/A,#N/A,FALSE,"유지율(3)"}</definedName>
    <definedName name="최종예상" hidden="1">{#N/A,#N/A,FALSE,"유지율(1)";#N/A,#N/A,FALSE,"유지율(2)";#N/A,#N/A,FALSE,"유지율(3)"}</definedName>
    <definedName name="추공내역서" localSheetId="1" hidden="1">#REF!</definedName>
    <definedName name="추공내역서" localSheetId="2" hidden="1">#REF!</definedName>
    <definedName name="추공내역서" localSheetId="3" hidden="1">#REF!</definedName>
    <definedName name="추공내역서" localSheetId="4" hidden="1">#REF!</definedName>
    <definedName name="추공내역서" localSheetId="5" hidden="1">#REF!</definedName>
    <definedName name="추공내역서" localSheetId="7" hidden="1">#REF!</definedName>
    <definedName name="추공내역서" hidden="1">#REF!</definedName>
    <definedName name="추정2" localSheetId="7" hidden="1">{#N/A,#N/A,FALSE,"유지율(1)";#N/A,#N/A,FALSE,"유지율(2)";#N/A,#N/A,FALSE,"유지율(3)"}</definedName>
    <definedName name="추정2" hidden="1">{#N/A,#N/A,FALSE,"유지율(1)";#N/A,#N/A,FALSE,"유지율(2)";#N/A,#N/A,FALSE,"유지율(3)"}</definedName>
    <definedName name="충당금결과200404" localSheetId="7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캠페인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캠페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콜센터사업비" localSheetId="7" hidden="1">{#N/A,#N/A,FALSE,"유지율(1)";#N/A,#N/A,FALSE,"유지율(2)";#N/A,#N/A,FALSE,"유지율(3)"}</definedName>
    <definedName name="콜센터사업비" hidden="1">{#N/A,#N/A,FALSE,"유지율(1)";#N/A,#N/A,FALSE,"유지율(2)";#N/A,#N/A,FALSE,"유지율(3)"}</definedName>
    <definedName name="타사신규DATA" localSheetId="7" hidden="1">{#N/A,#N/A,FALSE,"유지율(1)";#N/A,#N/A,FALSE,"유지율(2)";#N/A,#N/A,FALSE,"유지율(3)"}</definedName>
    <definedName name="타사신규DATA" hidden="1">{#N/A,#N/A,FALSE,"유지율(1)";#N/A,#N/A,FALSE,"유지율(2)";#N/A,#N/A,FALSE,"유지율(3)"}</definedName>
    <definedName name="퇴" localSheetId="7" hidden="1">{#N/A,#N/A,FALSE,"유지율(1)";#N/A,#N/A,FALSE,"유지율(2)";#N/A,#N/A,FALSE,"유지율(3)"}</definedName>
    <definedName name="퇴" hidden="1">{#N/A,#N/A,FALSE,"유지율(1)";#N/A,#N/A,FALSE,"유지율(2)";#N/A,#N/A,FALSE,"유지율(3)"}</definedName>
    <definedName name="트레이너" localSheetId="7" hidden="1">{#N/A,#N/A,FALSE,"유지율(1)";#N/A,#N/A,FALSE,"유지율(2)";#N/A,#N/A,FALSE,"유지율(3)"}</definedName>
    <definedName name="트레이너" hidden="1">{#N/A,#N/A,FALSE,"유지율(1)";#N/A,#N/A,FALSE,"유지율(2)";#N/A,#N/A,FALSE,"유지율(3)"}</definedName>
    <definedName name="팔레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팔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표지명" localSheetId="7" hidden="1">{#N/A,#N/A,FALSE,"유지율(1)";#N/A,#N/A,FALSE,"유지율(2)";#N/A,#N/A,FALSE,"유지율(3)"}</definedName>
    <definedName name="표지명" hidden="1">{#N/A,#N/A,FALSE,"유지율(1)";#N/A,#N/A,FALSE,"유지율(2)";#N/A,#N/A,FALSE,"유지율(3)"}</definedName>
    <definedName name="하반기차입금계획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반기차입금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준웅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준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해외생산1" localSheetId="7" hidden="1">{"'7-2지역별'!$A$1:$R$44"}</definedName>
    <definedName name="해외생산1" hidden="1">{"'7-2지역별'!$A$1:$R$44"}</definedName>
    <definedName name="호남" localSheetId="7" hidden="1">{#N/A,#N/A,FALSE,"유지율(1)";#N/A,#N/A,FALSE,"유지율(2)";#N/A,#N/A,FALSE,"유지율(3)"}</definedName>
    <definedName name="호남" hidden="1">{#N/A,#N/A,FALSE,"유지율(1)";#N/A,#N/A,FALSE,"유지율(2)";#N/A,#N/A,FALSE,"유지율(3)"}</definedName>
    <definedName name="호남본부" localSheetId="7" hidden="1">{#N/A,#N/A,FALSE,"유지율(1)";#N/A,#N/A,FALSE,"유지율(2)";#N/A,#N/A,FALSE,"유지율(3)"}</definedName>
    <definedName name="호남본부" hidden="1">{#N/A,#N/A,FALSE,"유지율(1)";#N/A,#N/A,FALSE,"유지율(2)";#N/A,#N/A,FALSE,"유지율(3)"}</definedName>
    <definedName name="호남수정" localSheetId="7" hidden="1">{#N/A,#N/A,FALSE,"유지율(1)";#N/A,#N/A,FALSE,"유지율(2)";#N/A,#N/A,FALSE,"유지율(3)"}</definedName>
    <definedName name="호남수정" hidden="1">{#N/A,#N/A,FALSE,"유지율(1)";#N/A,#N/A,FALSE,"유지율(2)";#N/A,#N/A,FALSE,"유지율(3)"}</definedName>
    <definedName name="호호호호호" localSheetId="7" hidden="1">{#N/A,#N/A,FALSE,"유지율(1)";#N/A,#N/A,FALSE,"유지율(2)";#N/A,#N/A,FALSE,"유지율(3)"}</definedName>
    <definedName name="호호호호호" hidden="1">{#N/A,#N/A,FALSE,"유지율(1)";#N/A,#N/A,FALSE,"유지율(2)";#N/A,#N/A,FALSE,"유지율(3)"}</definedName>
    <definedName name="홍" localSheetId="7" hidden="1">{#N/A,#N/A,FALSE,"유지율(1)";#N/A,#N/A,FALSE,"유지율(2)";#N/A,#N/A,FALSE,"유지율(3)"}</definedName>
    <definedName name="홍" hidden="1">{#N/A,#N/A,FALSE,"유지율(1)";#N/A,#N/A,FALSE,"유지율(2)";#N/A,#N/A,FALSE,"유지율(3)"}</definedName>
    <definedName name="홍성태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홍성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황재연" localSheetId="7" hidden="1">{#N/A,#N/A,FALSE,"유지율(1)";#N/A,#N/A,FALSE,"유지율(2)";#N/A,#N/A,FALSE,"유지율(3)"}</definedName>
    <definedName name="황재연" hidden="1">{#N/A,#N/A,FALSE,"유지율(1)";#N/A,#N/A,FALSE,"유지율(2)";#N/A,#N/A,FALSE,"유지율(3)"}</definedName>
    <definedName name="회의록" localSheetId="7" hidden="1">{#N/A,#N/A,FALSE,"유지율(1)";#N/A,#N/A,FALSE,"유지율(2)";#N/A,#N/A,FALSE,"유지율(3)"}</definedName>
    <definedName name="회의록" hidden="1">{#N/A,#N/A,FALSE,"유지율(1)";#N/A,#N/A,FALSE,"유지율(2)";#N/A,#N/A,FALSE,"유지율(3)"}</definedName>
    <definedName name="회의록1" localSheetId="7" hidden="1">{#N/A,#N/A,FALSE,"유지율(1)";#N/A,#N/A,FALSE,"유지율(2)";#N/A,#N/A,FALSE,"유지율(3)"}</definedName>
    <definedName name="회의록1" hidden="1">{#N/A,#N/A,FALSE,"유지율(1)";#N/A,#N/A,FALSE,"유지율(2)";#N/A,#N/A,FALSE,"유지율(3)"}</definedName>
    <definedName name="회현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회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후라" localSheetId="7" hidden="1">{#N/A,#N/A,FALSE,"유지율(1)";#N/A,#N/A,FALSE,"유지율(2)";#N/A,#N/A,FALSE,"유지율(3)"}</definedName>
    <definedName name="후라" hidden="1">{#N/A,#N/A,FALSE,"유지율(1)";#N/A,#N/A,FALSE,"유지율(2)";#N/A,#N/A,FALSE,"유지율(3)"}</definedName>
    <definedName name="휴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희의록" localSheetId="7" hidden="1">{#N/A,#N/A,FALSE,"유지율(1)";#N/A,#N/A,FALSE,"유지율(2)";#N/A,#N/A,FALSE,"유지율(3)"}</definedName>
    <definedName name="희의록" hidden="1">{#N/A,#N/A,FALSE,"유지율(1)";#N/A,#N/A,FALSE,"유지율(2)";#N/A,#N/A,FALSE,"유지율(3)"}</definedName>
    <definedName name="ㅏㅏ" localSheetId="7" hidden="1">{#N/A,#N/A,FALSE,"Aging Summary";#N/A,#N/A,FALSE,"Ratio Analysis";#N/A,#N/A,FALSE,"Test 120 Day Accts";#N/A,#N/A,FALSE,"Tickmarks"}</definedName>
    <definedName name="ㅏㅏ" hidden="1">{#N/A,#N/A,FALSE,"Aging Summary";#N/A,#N/A,FALSE,"Ratio Analysis";#N/A,#N/A,FALSE,"Test 120 Day Accts";#N/A,#N/A,FALSE,"Tickmarks"}</definedName>
    <definedName name="ㅗ" localSheetId="7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ㅎㅇㅀ" localSheetId="7" hidden="1">{#N/A,#N/A,FALSE,"유지율(1)";#N/A,#N/A,FALSE,"유지율(2)";#N/A,#N/A,FALSE,"유지율(3)"}</definedName>
    <definedName name="ㅗㅎㅇㅀ" hidden="1">{#N/A,#N/A,FALSE,"유지율(1)";#N/A,#N/A,FALSE,"유지율(2)";#N/A,#N/A,FALSE,"유지율(3)"}</definedName>
    <definedName name="ㅗㅗ" localSheetId="7" hidden="1">{#N/A,#N/A,FALSE,"유지율(1)";#N/A,#N/A,FALSE,"유지율(2)";#N/A,#N/A,FALSE,"유지율(3)"}</definedName>
    <definedName name="ㅗㅗ" hidden="1">{#N/A,#N/A,FALSE,"유지율(1)";#N/A,#N/A,FALSE,"유지율(2)";#N/A,#N/A,FALSE,"유지율(3)"}</definedName>
    <definedName name="ㅜㅜ" localSheetId="7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ㅜㅜ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ㅡㅡ" localSheetId="7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ㅡㅡ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ㅣㅣ" localSheetId="7" hidden="1">{#N/A,#N/A,FALSE,"유지율(1)";#N/A,#N/A,FALSE,"유지율(2)";#N/A,#N/A,FALSE,"유지율(3)"}</definedName>
    <definedName name="ㅣㅣ" hidden="1">{#N/A,#N/A,FALSE,"유지율(1)";#N/A,#N/A,FALSE,"유지율(2)";#N/A,#N/A,FALSE,"유지율(3)"}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48" l="1"/>
  <c r="K7" i="48"/>
  <c r="K18" i="48" s="1"/>
  <c r="J7" i="48"/>
  <c r="J18" i="48" s="1"/>
  <c r="H7" i="48"/>
  <c r="H18" i="48" s="1"/>
  <c r="E7" i="48"/>
  <c r="E18" i="48" s="1"/>
  <c r="J6" i="48"/>
  <c r="J17" i="48" s="1"/>
  <c r="E6" i="48"/>
  <c r="E17" i="48" s="1"/>
  <c r="D6" i="48"/>
  <c r="D17" i="48" s="1"/>
  <c r="I21" i="51"/>
  <c r="D21" i="51"/>
  <c r="I20" i="51"/>
  <c r="D20" i="51"/>
  <c r="H20" i="51" s="1"/>
  <c r="I19" i="51"/>
  <c r="D19" i="51"/>
  <c r="I18" i="51"/>
  <c r="D18" i="51"/>
  <c r="H18" i="51" s="1"/>
  <c r="H16" i="51"/>
  <c r="I15" i="51"/>
  <c r="D15" i="51"/>
  <c r="D17" i="51" s="1"/>
  <c r="I14" i="51"/>
  <c r="D14" i="51"/>
  <c r="I13" i="51"/>
  <c r="D13" i="51"/>
  <c r="I12" i="51"/>
  <c r="D12" i="51"/>
  <c r="I11" i="51"/>
  <c r="D11" i="51"/>
  <c r="I9" i="51"/>
  <c r="D9" i="51"/>
  <c r="I8" i="51"/>
  <c r="D8" i="51"/>
  <c r="D5" i="51"/>
  <c r="H21" i="51" l="1"/>
  <c r="H11" i="51"/>
  <c r="H9" i="51"/>
  <c r="H12" i="51"/>
  <c r="H14" i="51"/>
  <c r="H13" i="51"/>
  <c r="H15" i="51"/>
  <c r="H19" i="51"/>
  <c r="K34" i="48"/>
  <c r="K35" i="48"/>
  <c r="K36" i="48"/>
  <c r="I10" i="51"/>
  <c r="I7" i="51" s="1"/>
  <c r="H8" i="51"/>
  <c r="D10" i="51"/>
  <c r="D7" i="51" s="1"/>
  <c r="I17" i="51"/>
  <c r="H17" i="51" s="1"/>
  <c r="G16" i="51" l="1"/>
  <c r="G11" i="51"/>
  <c r="G15" i="51"/>
  <c r="G7" i="51"/>
  <c r="H7" i="51"/>
  <c r="G21" i="51"/>
  <c r="G20" i="51"/>
  <c r="G12" i="51"/>
  <c r="G14" i="51"/>
  <c r="G8" i="51"/>
  <c r="G18" i="51"/>
  <c r="G13" i="51"/>
  <c r="G17" i="51"/>
  <c r="G9" i="51"/>
  <c r="G19" i="51"/>
  <c r="K7" i="51"/>
  <c r="K18" i="51"/>
  <c r="K8" i="51"/>
  <c r="K16" i="51"/>
  <c r="K12" i="51"/>
  <c r="K20" i="51"/>
  <c r="K11" i="51"/>
  <c r="K21" i="51"/>
  <c r="K19" i="51"/>
  <c r="K15" i="51"/>
  <c r="K13" i="51"/>
  <c r="K9" i="51"/>
  <c r="K14" i="51"/>
  <c r="K17" i="51"/>
  <c r="K10" i="51"/>
  <c r="G10" i="51"/>
  <c r="H10" i="51"/>
  <c r="G31" i="70" l="1"/>
  <c r="H31" i="70" s="1"/>
  <c r="E31" i="70"/>
  <c r="F31" i="70" s="1"/>
  <c r="H30" i="70"/>
  <c r="F30" i="70"/>
  <c r="H29" i="70"/>
  <c r="F29" i="70"/>
  <c r="J28" i="70"/>
  <c r="I28" i="70"/>
  <c r="G28" i="70"/>
  <c r="E28" i="70"/>
  <c r="I27" i="70"/>
  <c r="E27" i="70"/>
  <c r="D27" i="70"/>
  <c r="G22" i="70"/>
  <c r="H22" i="70" s="1"/>
  <c r="E22" i="70"/>
  <c r="F22" i="70" s="1"/>
  <c r="H21" i="70"/>
  <c r="F21" i="70"/>
  <c r="H20" i="70"/>
  <c r="F20" i="70"/>
  <c r="I13" i="70"/>
  <c r="I12" i="70"/>
  <c r="I11" i="70"/>
  <c r="I10" i="70"/>
  <c r="I9" i="70"/>
  <c r="I8" i="70"/>
  <c r="J24" i="51" l="1"/>
  <c r="E24" i="51"/>
  <c r="I5" i="51" l="1"/>
  <c r="E32" i="48" l="1"/>
  <c r="H32" i="48"/>
  <c r="F5" i="49"/>
  <c r="L5" i="49"/>
  <c r="L6" i="49"/>
  <c r="I6" i="50" l="1"/>
  <c r="J25" i="51"/>
  <c r="E25" i="51"/>
  <c r="K6" i="50"/>
  <c r="F6" i="50"/>
  <c r="F6" i="49" s="1"/>
  <c r="K5" i="50"/>
  <c r="F5" i="50"/>
  <c r="I6" i="49" l="1"/>
  <c r="M6" i="49"/>
  <c r="L6" i="50"/>
  <c r="K25" i="51"/>
  <c r="H25" i="51"/>
</calcChain>
</file>

<file path=xl/comments1.xml><?xml version="1.0" encoding="utf-8"?>
<comments xmlns="http://schemas.openxmlformats.org/spreadsheetml/2006/main">
  <authors>
    <author>Uxxxxxxx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</rPr>
          <t>23.11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MEMO) 
2022.12) </t>
        </r>
        <r>
          <rPr>
            <b/>
            <sz val="9"/>
            <color indexed="81"/>
            <rFont val="돋움"/>
            <family val="3"/>
            <charset val="129"/>
          </rPr>
          <t>재무제표상으론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당기손익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기타포괄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상각후공정가치</t>
        </r>
        <r>
          <rPr>
            <b/>
            <sz val="9"/>
            <color indexed="81"/>
            <rFont val="Tahoma"/>
            <family val="2"/>
          </rPr>
          <t>~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기재돼있지만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실제론</t>
        </r>
        <r>
          <rPr>
            <b/>
            <sz val="9"/>
            <color indexed="81"/>
            <rFont val="Tahoma"/>
            <family val="2"/>
          </rPr>
          <t xml:space="preserve"> IFRS9 </t>
        </r>
        <r>
          <rPr>
            <b/>
            <sz val="9"/>
            <color indexed="81"/>
            <rFont val="돋움"/>
            <family val="3"/>
            <charset val="129"/>
          </rPr>
          <t>적용안했으므로</t>
        </r>
        <r>
          <rPr>
            <b/>
            <sz val="9"/>
            <color indexed="81"/>
            <rFont val="Tahoma"/>
            <family val="2"/>
          </rPr>
          <t xml:space="preserve"> FS</t>
        </r>
        <r>
          <rPr>
            <b/>
            <sz val="9"/>
            <color indexed="81"/>
            <rFont val="돋움"/>
            <family val="3"/>
            <charset val="129"/>
          </rPr>
          <t>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당기손익인식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매도가능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만기보유로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두는게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맞다고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<sst xmlns="http://schemas.openxmlformats.org/spreadsheetml/2006/main" count="310" uniqueCount="217">
  <si>
    <t>(특별계정부채)</t>
  </si>
  <si>
    <t>(단위:백만원)</t>
    <phoneticPr fontId="10" type="noConversion"/>
  </si>
  <si>
    <t>구성비</t>
  </si>
  <si>
    <t>YTD</t>
    <phoneticPr fontId="11" type="noConversion"/>
  </si>
  <si>
    <t>구 분</t>
    <phoneticPr fontId="2" type="noConversion"/>
  </si>
  <si>
    <t>운 용 자 산</t>
  </si>
  <si>
    <t>현·예금및예치금</t>
  </si>
  <si>
    <t>유가증권</t>
  </si>
  <si>
    <t>대출채권</t>
  </si>
  <si>
    <t>부동산</t>
  </si>
  <si>
    <t>비 운 용 자 산</t>
  </si>
  <si>
    <t>(특별계정자산)</t>
  </si>
  <si>
    <t>총   자   산</t>
  </si>
  <si>
    <t>책임준비금</t>
  </si>
  <si>
    <t>기타부채</t>
  </si>
  <si>
    <t>부 채  총 계</t>
  </si>
  <si>
    <t>자  본  금</t>
  </si>
  <si>
    <t>자본잉여금</t>
  </si>
  <si>
    <t>신종자본증권</t>
  </si>
  <si>
    <t>이익잉여금</t>
  </si>
  <si>
    <t>자본조정</t>
  </si>
  <si>
    <t>기타포괄손익</t>
  </si>
  <si>
    <t>자 본 총 계</t>
  </si>
  <si>
    <t>잔여보장요소</t>
    <phoneticPr fontId="2" type="noConversion"/>
  </si>
  <si>
    <t>최선추정</t>
    <phoneticPr fontId="2" type="noConversion"/>
  </si>
  <si>
    <t>위험조정</t>
    <phoneticPr fontId="2" type="noConversion"/>
  </si>
  <si>
    <t>보험계약마진</t>
    <phoneticPr fontId="2" type="noConversion"/>
  </si>
  <si>
    <t>보험료배분접근법적용</t>
    <phoneticPr fontId="2" type="noConversion"/>
  </si>
  <si>
    <t>발생사고요소</t>
    <phoneticPr fontId="2" type="noConversion"/>
  </si>
  <si>
    <t>- 해약환급금준비금</t>
    <phoneticPr fontId="2" type="noConversion"/>
  </si>
  <si>
    <t>(ROE)</t>
    <phoneticPr fontId="2" type="noConversion"/>
  </si>
  <si>
    <t>영업외손익</t>
    <phoneticPr fontId="2" type="noConversion"/>
  </si>
  <si>
    <t>보 험 손 익</t>
    <phoneticPr fontId="2" type="noConversion"/>
  </si>
  <si>
    <t>투 자 손 익</t>
    <phoneticPr fontId="2" type="noConversion"/>
  </si>
  <si>
    <t>영 업 이 익</t>
    <phoneticPr fontId="2" type="noConversion"/>
  </si>
  <si>
    <t>YoY</t>
    <phoneticPr fontId="2" type="noConversion"/>
  </si>
  <si>
    <t xml:space="preserve"> - 보험수익</t>
    <phoneticPr fontId="2" type="noConversion"/>
  </si>
  <si>
    <t xml:space="preserve"> - 보험서비스비용</t>
    <phoneticPr fontId="2" type="noConversion"/>
  </si>
  <si>
    <t xml:space="preserve"> - 재보험수익</t>
    <phoneticPr fontId="2" type="noConversion"/>
  </si>
  <si>
    <t xml:space="preserve"> - 재보험서비스비용</t>
    <phoneticPr fontId="2" type="noConversion"/>
  </si>
  <si>
    <t xml:space="preserve"> - 기타사업비용</t>
    <phoneticPr fontId="2" type="noConversion"/>
  </si>
  <si>
    <t>유가증권평가/처분 등</t>
  </si>
  <si>
    <t>파생/외환</t>
  </si>
  <si>
    <t>기  타</t>
  </si>
  <si>
    <t>이자/배당</t>
    <phoneticPr fontId="2" type="noConversion"/>
  </si>
  <si>
    <t>재산관리비</t>
  </si>
  <si>
    <t>유가증권평가/처분 등</t>
    <phoneticPr fontId="2" type="noConversion"/>
  </si>
  <si>
    <t xml:space="preserve"> - 보험계약부채</t>
    <phoneticPr fontId="2" type="noConversion"/>
  </si>
  <si>
    <t xml:space="preserve"> - 재보험계약부채</t>
    <phoneticPr fontId="2" type="noConversion"/>
  </si>
  <si>
    <t xml:space="preserve"> - 투자계약부채</t>
    <phoneticPr fontId="2" type="noConversion"/>
  </si>
  <si>
    <t xml:space="preserve"> - 당기손익-공정가치측정유가증권</t>
    <phoneticPr fontId="2" type="noConversion"/>
  </si>
  <si>
    <t xml:space="preserve"> - 기타포괄손익-공정가치측정유가증권</t>
    <phoneticPr fontId="2" type="noConversion"/>
  </si>
  <si>
    <t xml:space="preserve"> - 상각후원가측정유가증권</t>
    <phoneticPr fontId="2" type="noConversion"/>
  </si>
  <si>
    <t xml:space="preserve"> - 관계·종속기업투자주식</t>
    <phoneticPr fontId="2" type="noConversion"/>
  </si>
  <si>
    <t>보험료배분법적용수익</t>
  </si>
  <si>
    <t>발생손해액</t>
  </si>
  <si>
    <t>사업비</t>
  </si>
  <si>
    <t>예상손해액</t>
  </si>
  <si>
    <t>예상사업비</t>
  </si>
  <si>
    <t>실제사업비</t>
  </si>
  <si>
    <t>일반</t>
    <phoneticPr fontId="2" type="noConversion"/>
  </si>
  <si>
    <t>장기</t>
    <phoneticPr fontId="2" type="noConversion"/>
  </si>
  <si>
    <t>자동차</t>
    <phoneticPr fontId="2" type="noConversion"/>
  </si>
  <si>
    <t>구성비</t>
    <phoneticPr fontId="2" type="noConversion"/>
  </si>
  <si>
    <t>자 동 차</t>
  </si>
  <si>
    <t>일    반</t>
    <phoneticPr fontId="2" type="noConversion"/>
  </si>
  <si>
    <t>상   해</t>
  </si>
  <si>
    <t>운전자</t>
  </si>
  <si>
    <t>질   병</t>
  </si>
  <si>
    <t>인보험 소계</t>
  </si>
  <si>
    <t>재   물</t>
  </si>
  <si>
    <t>보장성 소계</t>
  </si>
  <si>
    <t>저   축</t>
  </si>
  <si>
    <t>개인연금</t>
  </si>
  <si>
    <t>저축성 소계</t>
  </si>
  <si>
    <t>기타사업비 (-)</t>
    <phoneticPr fontId="2" type="noConversion"/>
  </si>
  <si>
    <t>기타 재보험 손익 (+)</t>
    <phoneticPr fontId="2" type="noConversion"/>
  </si>
  <si>
    <t>기타보험서비스비용</t>
    <phoneticPr fontId="2" type="noConversion"/>
  </si>
  <si>
    <t>13회차 유지율</t>
    <phoneticPr fontId="2" type="noConversion"/>
  </si>
  <si>
    <t>25회차 유지율</t>
    <phoneticPr fontId="2" type="noConversion"/>
  </si>
  <si>
    <t>I. 경영실적 Highlights</t>
    <phoneticPr fontId="5" type="noConversion"/>
  </si>
  <si>
    <t>V. 요약 손익계산서</t>
    <phoneticPr fontId="5" type="noConversion"/>
  </si>
  <si>
    <t>VI. 요약 재무상태표</t>
    <phoneticPr fontId="5" type="noConversion"/>
  </si>
  <si>
    <t>2. 손 익</t>
    <phoneticPr fontId="5" type="noConversion"/>
  </si>
  <si>
    <t>(단위 : 백만원)</t>
    <phoneticPr fontId="10" type="noConversion"/>
  </si>
  <si>
    <t>(단위 : 백만원)</t>
    <phoneticPr fontId="10" type="noConversion"/>
  </si>
  <si>
    <t>총 자산</t>
    <phoneticPr fontId="2" type="noConversion"/>
  </si>
  <si>
    <t>자기자본</t>
    <phoneticPr fontId="2" type="noConversion"/>
  </si>
  <si>
    <t>지급여력비율 (K-ICS)</t>
    <phoneticPr fontId="2" type="noConversion"/>
  </si>
  <si>
    <t xml:space="preserve"> - 자동차</t>
    <phoneticPr fontId="2" type="noConversion"/>
  </si>
  <si>
    <t xml:space="preserve"> - 일   반</t>
    <phoneticPr fontId="2" type="noConversion"/>
  </si>
  <si>
    <t xml:space="preserve"> - 장   기</t>
    <phoneticPr fontId="2" type="noConversion"/>
  </si>
  <si>
    <t>(YTD)</t>
    <phoneticPr fontId="2" type="noConversion"/>
  </si>
  <si>
    <t>당기순이익</t>
    <phoneticPr fontId="2" type="noConversion"/>
  </si>
  <si>
    <t xml:space="preserve"> - 투자수익</t>
    <phoneticPr fontId="2" type="noConversion"/>
  </si>
  <si>
    <t xml:space="preserve"> - 투자비용</t>
    <phoneticPr fontId="2" type="noConversion"/>
  </si>
  <si>
    <t>세전이익</t>
    <phoneticPr fontId="2" type="noConversion"/>
  </si>
  <si>
    <t>법인세비용</t>
    <phoneticPr fontId="2" type="noConversion"/>
  </si>
  <si>
    <t>일반모형/변동수수료접근법</t>
    <phoneticPr fontId="2" type="noConversion"/>
  </si>
  <si>
    <t>보험료배분접근법</t>
    <phoneticPr fontId="2" type="noConversion"/>
  </si>
  <si>
    <t>일반모형</t>
    <phoneticPr fontId="2" type="noConversion"/>
  </si>
  <si>
    <t>일반모형</t>
    <phoneticPr fontId="2" type="noConversion"/>
  </si>
  <si>
    <t xml:space="preserve">보험료배분접근법 </t>
    <phoneticPr fontId="2" type="noConversion"/>
  </si>
  <si>
    <t>보험료배분접근법</t>
    <phoneticPr fontId="2" type="noConversion"/>
  </si>
  <si>
    <t>보험계약마진 상각</t>
    <phoneticPr fontId="2" type="noConversion"/>
  </si>
  <si>
    <t>보험계약마진 상각 (+)</t>
    <phoneticPr fontId="2" type="noConversion"/>
  </si>
  <si>
    <t>위험조정 변동 (+)</t>
    <phoneticPr fontId="2" type="noConversion"/>
  </si>
  <si>
    <t>위험조정 변동</t>
    <phoneticPr fontId="2" type="noConversion"/>
  </si>
  <si>
    <t>예상대비 실제 차이 (+)</t>
    <phoneticPr fontId="2" type="noConversion"/>
  </si>
  <si>
    <t xml:space="preserve"> - 보험금 예실차</t>
    <phoneticPr fontId="2" type="noConversion"/>
  </si>
  <si>
    <t xml:space="preserve"> - 사업비 예실차</t>
    <phoneticPr fontId="2" type="noConversion"/>
  </si>
  <si>
    <t>보험금융수익</t>
    <phoneticPr fontId="2" type="noConversion"/>
  </si>
  <si>
    <t>보험금융비용</t>
    <phoneticPr fontId="2" type="noConversion"/>
  </si>
  <si>
    <t>계약자지분조정</t>
    <phoneticPr fontId="2" type="noConversion"/>
  </si>
  <si>
    <t>IV. 운용자산 포트폴리오 및 투자손익</t>
    <phoneticPr fontId="5" type="noConversion"/>
  </si>
  <si>
    <t>3. 재 무</t>
    <phoneticPr fontId="5" type="noConversion"/>
  </si>
  <si>
    <t>보 험 손 익</t>
    <phoneticPr fontId="2" type="noConversion"/>
  </si>
  <si>
    <t>보 험 손 익 합계</t>
    <phoneticPr fontId="2" type="noConversion"/>
  </si>
  <si>
    <t>당 기 순 이 익</t>
    <phoneticPr fontId="2" type="noConversion"/>
  </si>
  <si>
    <t>III. 종목별 보험손익</t>
    <phoneticPr fontId="5" type="noConversion"/>
  </si>
  <si>
    <t>주) 보험계약마진 잔액 : 보유 기준</t>
    <phoneticPr fontId="2" type="noConversion"/>
  </si>
  <si>
    <t>발생손해액</t>
    <phoneticPr fontId="2" type="noConversion"/>
  </si>
  <si>
    <t xml:space="preserve">보험계약마진 잔액 </t>
    <phoneticPr fontId="2" type="noConversion"/>
  </si>
  <si>
    <t>보 험 손 익</t>
    <phoneticPr fontId="2" type="noConversion"/>
  </si>
  <si>
    <t>투 자 손 익</t>
    <phoneticPr fontId="2" type="noConversion"/>
  </si>
  <si>
    <t>1. 보험료</t>
    <phoneticPr fontId="5" type="noConversion"/>
  </si>
  <si>
    <t>II. 보험료 및 유지율 현황</t>
    <phoneticPr fontId="5" type="noConversion"/>
  </si>
  <si>
    <t xml:space="preserve"> - 매도가능증권</t>
    <phoneticPr fontId="2" type="noConversion"/>
  </si>
  <si>
    <t xml:space="preserve"> - 만기보유증권</t>
    <phoneticPr fontId="2" type="noConversion"/>
  </si>
  <si>
    <t xml:space="preserve"> - 당기손익인식증권</t>
    <phoneticPr fontId="2" type="noConversion"/>
  </si>
  <si>
    <t>투자이익률</t>
    <phoneticPr fontId="2" type="noConversion"/>
  </si>
  <si>
    <t>투 자 손 익</t>
    <phoneticPr fontId="2" type="noConversion"/>
  </si>
  <si>
    <t>투자손익 (보험금융손익 제외)</t>
    <phoneticPr fontId="2" type="noConversion"/>
  </si>
  <si>
    <t xml:space="preserve"> - 채권 외</t>
    <phoneticPr fontId="27" type="noConversion"/>
  </si>
  <si>
    <t>Factsheet</t>
    <phoneticPr fontId="11" type="noConversion"/>
  </si>
  <si>
    <t xml:space="preserve"> Contents</t>
    <phoneticPr fontId="27" type="noConversion"/>
  </si>
  <si>
    <t>주) ROE : 연간 환산 기준</t>
    <phoneticPr fontId="17" type="noConversion"/>
  </si>
  <si>
    <t>※ 장기보험 신계약(월납환산) 실적</t>
    <phoneticPr fontId="3" type="noConversion"/>
  </si>
  <si>
    <t>합  계</t>
    <phoneticPr fontId="2" type="noConversion"/>
  </si>
  <si>
    <t/>
  </si>
  <si>
    <t>인보험 (월납환산)</t>
    <phoneticPr fontId="2" type="noConversion"/>
  </si>
  <si>
    <t xml:space="preserve"> I. 경영실적 Highlights</t>
    <phoneticPr fontId="2" type="noConversion"/>
  </si>
  <si>
    <t>Ⅱ. 보험료 및 유지율 현황</t>
    <phoneticPr fontId="2" type="noConversion"/>
  </si>
  <si>
    <t>Ⅲ. 종목별 보험손익</t>
    <phoneticPr fontId="2" type="noConversion"/>
  </si>
  <si>
    <t>Ⅳ. 운용자산 포트폴리오 및 투자손익</t>
    <phoneticPr fontId="2" type="noConversion"/>
  </si>
  <si>
    <t>Ⅴ. 요약 손익계산서</t>
    <phoneticPr fontId="2" type="noConversion"/>
  </si>
  <si>
    <t>Ⅵ. 요약 재무상태표</t>
    <phoneticPr fontId="2" type="noConversion"/>
  </si>
  <si>
    <t>※ 재무상태표</t>
    <phoneticPr fontId="2" type="noConversion"/>
  </si>
  <si>
    <t>※ 포괄 손익계산서</t>
    <phoneticPr fontId="2" type="noConversion"/>
  </si>
  <si>
    <t>QoQ</t>
  </si>
  <si>
    <t>YoY</t>
  </si>
  <si>
    <t>출자금 등</t>
    <phoneticPr fontId="23" type="noConversion"/>
  </si>
  <si>
    <t>관계·종속기업투자주식</t>
    <phoneticPr fontId="23" type="noConversion"/>
  </si>
  <si>
    <t>대 출 채 권</t>
    <phoneticPr fontId="5" type="noConversion"/>
  </si>
  <si>
    <t>운용자산 계</t>
    <phoneticPr fontId="5" type="noConversion"/>
  </si>
  <si>
    <t>현·예금및예치금</t>
    <phoneticPr fontId="5" type="noConversion"/>
  </si>
  <si>
    <t>주  식</t>
    <phoneticPr fontId="23" type="noConversion"/>
  </si>
  <si>
    <t>채  권</t>
    <phoneticPr fontId="23" type="noConversion"/>
  </si>
  <si>
    <t xml:space="preserve"> - 국공채</t>
    <phoneticPr fontId="23" type="noConversion"/>
  </si>
  <si>
    <t xml:space="preserve"> - 특수채 및 금융채</t>
    <phoneticPr fontId="23" type="noConversion"/>
  </si>
  <si>
    <t xml:space="preserve"> - 회사채</t>
    <phoneticPr fontId="23" type="noConversion"/>
  </si>
  <si>
    <t>수익증권</t>
    <phoneticPr fontId="23" type="noConversion"/>
  </si>
  <si>
    <t>외화유가증권</t>
    <phoneticPr fontId="23" type="noConversion"/>
  </si>
  <si>
    <t xml:space="preserve"> - 채권</t>
    <phoneticPr fontId="27" type="noConversion"/>
  </si>
  <si>
    <t>부   동   산</t>
    <phoneticPr fontId="5" type="noConversion"/>
  </si>
  <si>
    <t>인보험</t>
  </si>
  <si>
    <t>발생사고요소조정</t>
    <phoneticPr fontId="2" type="noConversion"/>
  </si>
  <si>
    <t>손실부담계약관련비용 (-)</t>
    <phoneticPr fontId="2" type="noConversion"/>
  </si>
  <si>
    <t>장    기 (신계약)</t>
    <phoneticPr fontId="2" type="noConversion"/>
  </si>
  <si>
    <t>QoQ</t>
    <phoneticPr fontId="2" type="noConversion"/>
  </si>
  <si>
    <t>물보험 및 저축성</t>
    <phoneticPr fontId="2" type="noConversion"/>
  </si>
  <si>
    <t>1Q</t>
    <phoneticPr fontId="2" type="noConversion"/>
  </si>
  <si>
    <t xml:space="preserve"> ※ 본 자료는 2025 년도 1분기 경영실적에 대한 외부 감사인의 감사보고서를 제공 받지 못한 상태에서 
    투자자의 편의를 위하여 작성된 자료입니다. 따라서 본 경영실적과 관련하여 자료 내용 중 
    일부는 회계감사 결과에 따라 달라질 수 있음을 양지하시기 바랍니다. </t>
    <phoneticPr fontId="2" type="noConversion"/>
  </si>
  <si>
    <t>2025년 1분기</t>
    <phoneticPr fontId="11" type="noConversion"/>
  </si>
  <si>
    <t>YoY</t>
    <phoneticPr fontId="2" type="noConversion"/>
  </si>
  <si>
    <t>24.4Q</t>
    <phoneticPr fontId="2" type="noConversion"/>
  </si>
  <si>
    <t>25.1Q</t>
    <phoneticPr fontId="2" type="noConversion"/>
  </si>
  <si>
    <t>25.1Q
누계</t>
    <phoneticPr fontId="2" type="noConversion"/>
  </si>
  <si>
    <t>24.1Q</t>
    <phoneticPr fontId="2" type="noConversion"/>
  </si>
  <si>
    <t>24.1Q
누계</t>
    <phoneticPr fontId="2" type="noConversion"/>
  </si>
  <si>
    <t>2025. 3월 말</t>
    <phoneticPr fontId="11" type="noConversion"/>
  </si>
  <si>
    <t>2024. 12월 말</t>
    <phoneticPr fontId="11" type="noConversion"/>
  </si>
  <si>
    <t>YTD</t>
    <phoneticPr fontId="11" type="noConversion"/>
  </si>
  <si>
    <t>※ CSM 상세</t>
    <phoneticPr fontId="5" type="noConversion"/>
  </si>
  <si>
    <t>1. CSM Movement</t>
    <phoneticPr fontId="2" type="noConversion"/>
  </si>
  <si>
    <t>(단위 : 백만원)</t>
    <phoneticPr fontId="10" type="noConversion"/>
  </si>
  <si>
    <t>24.4Q</t>
    <phoneticPr fontId="2" type="noConversion"/>
  </si>
  <si>
    <t>2Q</t>
    <phoneticPr fontId="2" type="noConversion"/>
  </si>
  <si>
    <t>3Q</t>
    <phoneticPr fontId="2" type="noConversion"/>
  </si>
  <si>
    <t>4Q</t>
    <phoneticPr fontId="2" type="noConversion"/>
  </si>
  <si>
    <t xml:space="preserve"> YTD</t>
    <phoneticPr fontId="2" type="noConversion"/>
  </si>
  <si>
    <t>기시 CSM</t>
    <phoneticPr fontId="2" type="noConversion"/>
  </si>
  <si>
    <t>신계약 CSM</t>
    <phoneticPr fontId="2" type="noConversion"/>
  </si>
  <si>
    <t>이자비용</t>
    <phoneticPr fontId="2" type="noConversion"/>
  </si>
  <si>
    <t>경험조정 등</t>
    <phoneticPr fontId="2" type="noConversion"/>
  </si>
  <si>
    <t>CSM 상각</t>
    <phoneticPr fontId="2" type="noConversion"/>
  </si>
  <si>
    <t>기말 CSM</t>
    <phoneticPr fontId="2" type="noConversion"/>
  </si>
  <si>
    <t>주) 보유 기준</t>
    <phoneticPr fontId="2" type="noConversion"/>
  </si>
  <si>
    <t>2. 신계약 CSM</t>
    <phoneticPr fontId="2" type="noConversion"/>
  </si>
  <si>
    <t>(단위 : 백만원)</t>
    <phoneticPr fontId="10" type="noConversion"/>
  </si>
  <si>
    <t>구 분</t>
    <phoneticPr fontId="2" type="noConversion"/>
  </si>
  <si>
    <t>24.4Q</t>
    <phoneticPr fontId="2" type="noConversion"/>
  </si>
  <si>
    <t>1Q</t>
    <phoneticPr fontId="2" type="noConversion"/>
  </si>
  <si>
    <t>QoQ</t>
    <phoneticPr fontId="2" type="noConversion"/>
  </si>
  <si>
    <t>1Q 누계</t>
    <phoneticPr fontId="2" type="noConversion"/>
  </si>
  <si>
    <t>1Q</t>
    <phoneticPr fontId="2" type="noConversion"/>
  </si>
  <si>
    <t>1Q 누계</t>
    <phoneticPr fontId="2" type="noConversion"/>
  </si>
  <si>
    <t>합계</t>
    <phoneticPr fontId="2" type="noConversion"/>
  </si>
  <si>
    <t>주) 원수 기준</t>
    <phoneticPr fontId="2" type="noConversion"/>
  </si>
  <si>
    <t>3. CSM 상각액</t>
    <phoneticPr fontId="2" type="noConversion"/>
  </si>
  <si>
    <t>QoQ</t>
    <phoneticPr fontId="2" type="noConversion"/>
  </si>
  <si>
    <t>신계약 상각액</t>
    <phoneticPr fontId="2" type="noConversion"/>
  </si>
  <si>
    <t>보유계약 상각액</t>
    <phoneticPr fontId="2" type="noConversion"/>
  </si>
  <si>
    <t>합계</t>
    <phoneticPr fontId="2" type="noConversion"/>
  </si>
  <si>
    <t>24.4Q</t>
  </si>
  <si>
    <t>24.4Q</t>
    <phoneticPr fontId="23" type="noConversion"/>
  </si>
  <si>
    <t>YoY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</si>
</sst>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 "/>
    <numFmt numFmtId="177" formatCode="0.0%"/>
    <numFmt numFmtId="178" formatCode="0_ ;[Red]\-0\ "/>
    <numFmt numFmtId="179" formatCode="#,##0_ ;[Red]\-#,##0\ "/>
    <numFmt numFmtId="180" formatCode="0.00%\p"/>
    <numFmt numFmtId="181" formatCode="0.0%\p"/>
  </numFmts>
  <fonts count="4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바탕"/>
      <family val="1"/>
      <charset val="129"/>
    </font>
    <font>
      <sz val="12"/>
      <name val="뼻뮝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현대해상 고딕 Light"/>
      <family val="3"/>
      <charset val="129"/>
    </font>
    <font>
      <b/>
      <sz val="9"/>
      <name val="현대해상 고딕 Light"/>
      <family val="3"/>
      <charset val="129"/>
    </font>
    <font>
      <sz val="11"/>
      <color theme="1"/>
      <name val="현대해상 고딕 Light"/>
      <family val="3"/>
      <charset val="129"/>
    </font>
    <font>
      <sz val="10"/>
      <color indexed="12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3"/>
      <name val="맑은 고딕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10"/>
      <name val="MS Sans Serif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9"/>
      <color theme="1"/>
      <name val="맑은 고딕"/>
      <family val="3"/>
      <charset val="129"/>
    </font>
    <font>
      <sz val="15"/>
      <name val="맑은 고딕"/>
      <family val="3"/>
      <charset val="129"/>
      <scheme val="minor"/>
    </font>
    <font>
      <b/>
      <i/>
      <sz val="47"/>
      <name val="맑은 고딕"/>
      <family val="3"/>
      <charset val="129"/>
      <scheme val="minor"/>
    </font>
    <font>
      <b/>
      <i/>
      <sz val="45"/>
      <name val="맑은 고딕"/>
      <family val="3"/>
      <charset val="129"/>
      <scheme val="minor"/>
    </font>
    <font>
      <b/>
      <i/>
      <sz val="4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.5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.5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u/>
      <sz val="12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indexed="9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8D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6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auto="1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>
      <alignment vertical="center"/>
    </xf>
    <xf numFmtId="0" fontId="26" fillId="6" borderId="0"/>
    <xf numFmtId="9" fontId="3" fillId="0" borderId="0" applyFont="0" applyFill="0" applyBorder="0" applyAlignment="0" applyProtection="0"/>
    <xf numFmtId="0" fontId="28" fillId="0" borderId="0">
      <alignment vertical="center"/>
    </xf>
    <xf numFmtId="41" fontId="4" fillId="0" borderId="0" applyFont="0" applyFill="0" applyBorder="0" applyAlignment="0" applyProtection="0"/>
  </cellStyleXfs>
  <cellXfs count="666">
    <xf numFmtId="0" fontId="0" fillId="0" borderId="0" xfId="0">
      <alignment vertical="center"/>
    </xf>
    <xf numFmtId="38" fontId="7" fillId="2" borderId="0" xfId="0" applyNumberFormat="1" applyFont="1" applyFill="1" applyBorder="1" applyAlignment="1">
      <alignment vertical="center"/>
    </xf>
    <xf numFmtId="177" fontId="7" fillId="2" borderId="0" xfId="0" applyNumberFormat="1" applyFont="1" applyFill="1" applyBorder="1" applyAlignment="1">
      <alignment vertical="center"/>
    </xf>
    <xf numFmtId="0" fontId="14" fillId="2" borderId="0" xfId="0" applyFont="1" applyFill="1" applyAlignment="1"/>
    <xf numFmtId="0" fontId="6" fillId="3" borderId="0" xfId="0" applyFont="1" applyFill="1">
      <alignment vertical="center"/>
    </xf>
    <xf numFmtId="177" fontId="12" fillId="3" borderId="13" xfId="2" applyNumberFormat="1" applyFont="1" applyFill="1" applyBorder="1">
      <alignment vertical="center"/>
    </xf>
    <xf numFmtId="38" fontId="7" fillId="3" borderId="0" xfId="0" applyNumberFormat="1" applyFont="1" applyFill="1" applyBorder="1" applyAlignment="1">
      <alignment vertical="center"/>
    </xf>
    <xf numFmtId="38" fontId="8" fillId="3" borderId="0" xfId="0" applyNumberFormat="1" applyFont="1" applyFill="1" applyBorder="1" applyAlignment="1">
      <alignment vertical="center"/>
    </xf>
    <xf numFmtId="38" fontId="9" fillId="3" borderId="0" xfId="0" applyNumberFormat="1" applyFont="1" applyFill="1" applyBorder="1" applyAlignment="1">
      <alignment vertical="center"/>
    </xf>
    <xf numFmtId="177" fontId="9" fillId="3" borderId="0" xfId="0" applyNumberFormat="1" applyFont="1" applyFill="1" applyBorder="1" applyAlignment="1">
      <alignment horizontal="center" vertical="center"/>
    </xf>
    <xf numFmtId="177" fontId="9" fillId="3" borderId="0" xfId="0" applyNumberFormat="1" applyFont="1" applyFill="1" applyBorder="1" applyAlignment="1">
      <alignment vertical="center"/>
    </xf>
    <xf numFmtId="38" fontId="15" fillId="3" borderId="0" xfId="0" applyNumberFormat="1" applyFont="1" applyFill="1" applyBorder="1" applyAlignment="1">
      <alignment vertical="center"/>
    </xf>
    <xf numFmtId="0" fontId="16" fillId="3" borderId="0" xfId="0" applyFont="1" applyFill="1">
      <alignment vertical="center"/>
    </xf>
    <xf numFmtId="0" fontId="0" fillId="3" borderId="0" xfId="0" applyFill="1">
      <alignment vertical="center"/>
    </xf>
    <xf numFmtId="177" fontId="7" fillId="3" borderId="0" xfId="0" applyNumberFormat="1" applyFont="1" applyFill="1" applyBorder="1" applyAlignment="1">
      <alignment vertical="center"/>
    </xf>
    <xf numFmtId="0" fontId="14" fillId="3" borderId="0" xfId="0" applyFont="1" applyFill="1" applyAlignment="1"/>
    <xf numFmtId="177" fontId="7" fillId="3" borderId="0" xfId="0" applyNumberFormat="1" applyFont="1" applyFill="1" applyBorder="1" applyAlignment="1">
      <alignment horizontal="right" vertical="center"/>
    </xf>
    <xf numFmtId="38" fontId="9" fillId="3" borderId="0" xfId="0" quotePrefix="1" applyNumberFormat="1" applyFont="1" applyFill="1" applyBorder="1" applyAlignment="1">
      <alignment vertical="center"/>
    </xf>
    <xf numFmtId="0" fontId="12" fillId="3" borderId="13" xfId="0" applyFont="1" applyFill="1" applyBorder="1">
      <alignment vertical="center"/>
    </xf>
    <xf numFmtId="0" fontId="12" fillId="3" borderId="36" xfId="0" applyFont="1" applyFill="1" applyBorder="1">
      <alignment vertical="center"/>
    </xf>
    <xf numFmtId="0" fontId="12" fillId="3" borderId="14" xfId="0" applyFont="1" applyFill="1" applyBorder="1">
      <alignment vertical="center"/>
    </xf>
    <xf numFmtId="0" fontId="12" fillId="3" borderId="17" xfId="0" applyFont="1" applyFill="1" applyBorder="1">
      <alignment vertical="center"/>
    </xf>
    <xf numFmtId="177" fontId="12" fillId="3" borderId="34" xfId="2" applyNumberFormat="1" applyFont="1" applyFill="1" applyBorder="1">
      <alignment vertical="center"/>
    </xf>
    <xf numFmtId="177" fontId="12" fillId="3" borderId="35" xfId="2" applyNumberFormat="1" applyFont="1" applyFill="1" applyBorder="1">
      <alignment vertical="center"/>
    </xf>
    <xf numFmtId="177" fontId="12" fillId="3" borderId="38" xfId="2" applyNumberFormat="1" applyFont="1" applyFill="1" applyBorder="1">
      <alignment vertical="center"/>
    </xf>
    <xf numFmtId="177" fontId="12" fillId="3" borderId="39" xfId="2" applyNumberFormat="1" applyFont="1" applyFill="1" applyBorder="1">
      <alignment vertical="center"/>
    </xf>
    <xf numFmtId="177" fontId="12" fillId="3" borderId="41" xfId="2" applyNumberFormat="1" applyFont="1" applyFill="1" applyBorder="1">
      <alignment vertical="center"/>
    </xf>
    <xf numFmtId="177" fontId="12" fillId="3" borderId="43" xfId="2" applyNumberFormat="1" applyFont="1" applyFill="1" applyBorder="1">
      <alignment vertical="center"/>
    </xf>
    <xf numFmtId="177" fontId="12" fillId="3" borderId="40" xfId="2" applyNumberFormat="1" applyFont="1" applyFill="1" applyBorder="1">
      <alignment vertical="center"/>
    </xf>
    <xf numFmtId="177" fontId="9" fillId="4" borderId="4" xfId="0" quotePrefix="1" applyNumberFormat="1" applyFont="1" applyFill="1" applyBorder="1" applyAlignment="1">
      <alignment horizontal="center" vertical="center"/>
    </xf>
    <xf numFmtId="177" fontId="9" fillId="4" borderId="4" xfId="0" applyNumberFormat="1" applyFont="1" applyFill="1" applyBorder="1" applyAlignment="1">
      <alignment horizontal="right" vertical="center"/>
    </xf>
    <xf numFmtId="177" fontId="7" fillId="4" borderId="33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indent="1"/>
    </xf>
    <xf numFmtId="0" fontId="12" fillId="4" borderId="22" xfId="0" applyFont="1" applyFill="1" applyBorder="1" applyAlignment="1">
      <alignment horizontal="left" vertical="center" indent="1"/>
    </xf>
    <xf numFmtId="0" fontId="12" fillId="4" borderId="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 indent="1"/>
    </xf>
    <xf numFmtId="0" fontId="12" fillId="4" borderId="22" xfId="0" quotePrefix="1" applyFont="1" applyFill="1" applyBorder="1" applyAlignment="1">
      <alignment horizontal="left" vertical="center" indent="1"/>
    </xf>
    <xf numFmtId="0" fontId="13" fillId="4" borderId="29" xfId="0" applyFont="1" applyFill="1" applyBorder="1" applyAlignment="1">
      <alignment horizontal="left" vertical="center" indent="1"/>
    </xf>
    <xf numFmtId="0" fontId="12" fillId="4" borderId="30" xfId="0" applyFont="1" applyFill="1" applyBorder="1" applyAlignment="1">
      <alignment horizontal="left" vertical="center" indent="1"/>
    </xf>
    <xf numFmtId="0" fontId="12" fillId="4" borderId="25" xfId="0" applyFont="1" applyFill="1" applyBorder="1" applyAlignment="1">
      <alignment horizontal="left" vertical="center" indent="1"/>
    </xf>
    <xf numFmtId="0" fontId="12" fillId="4" borderId="26" xfId="0" applyFont="1" applyFill="1" applyBorder="1" applyAlignment="1">
      <alignment horizontal="left" vertical="center" indent="2"/>
    </xf>
    <xf numFmtId="0" fontId="12" fillId="4" borderId="27" xfId="0" applyFont="1" applyFill="1" applyBorder="1" applyAlignment="1">
      <alignment horizontal="left" vertical="center" indent="2"/>
    </xf>
    <xf numFmtId="177" fontId="9" fillId="5" borderId="4" xfId="0" applyNumberFormat="1" applyFont="1" applyFill="1" applyBorder="1" applyAlignment="1">
      <alignment horizontal="center" vertical="center"/>
    </xf>
    <xf numFmtId="177" fontId="7" fillId="5" borderId="8" xfId="0" applyNumberFormat="1" applyFont="1" applyFill="1" applyBorder="1" applyAlignment="1">
      <alignment horizontal="center" vertical="center"/>
    </xf>
    <xf numFmtId="177" fontId="9" fillId="4" borderId="0" xfId="0" quotePrefix="1" applyNumberFormat="1" applyFont="1" applyFill="1" applyBorder="1" applyAlignment="1">
      <alignment horizontal="center" vertical="center"/>
    </xf>
    <xf numFmtId="177" fontId="9" fillId="4" borderId="0" xfId="0" applyNumberFormat="1" applyFont="1" applyFill="1" applyBorder="1" applyAlignment="1">
      <alignment horizontal="right" vertical="center"/>
    </xf>
    <xf numFmtId="177" fontId="7" fillId="4" borderId="8" xfId="0" applyNumberFormat="1" applyFont="1" applyFill="1" applyBorder="1" applyAlignment="1">
      <alignment horizontal="center" vertical="center"/>
    </xf>
    <xf numFmtId="177" fontId="12" fillId="3" borderId="36" xfId="2" applyNumberFormat="1" applyFont="1" applyFill="1" applyBorder="1">
      <alignment vertical="center"/>
    </xf>
    <xf numFmtId="179" fontId="12" fillId="3" borderId="0" xfId="1" applyNumberFormat="1" applyFont="1" applyFill="1">
      <alignment vertical="center"/>
    </xf>
    <xf numFmtId="179" fontId="12" fillId="3" borderId="29" xfId="1" applyNumberFormat="1" applyFont="1" applyFill="1" applyBorder="1">
      <alignment vertical="center"/>
    </xf>
    <xf numFmtId="179" fontId="12" fillId="3" borderId="37" xfId="1" applyNumberFormat="1" applyFont="1" applyFill="1" applyBorder="1">
      <alignment vertical="center"/>
    </xf>
    <xf numFmtId="179" fontId="12" fillId="3" borderId="0" xfId="1" applyNumberFormat="1" applyFont="1" applyFill="1" applyBorder="1">
      <alignment vertical="center"/>
    </xf>
    <xf numFmtId="179" fontId="12" fillId="3" borderId="42" xfId="1" applyNumberFormat="1" applyFont="1" applyFill="1" applyBorder="1">
      <alignment vertical="center"/>
    </xf>
    <xf numFmtId="179" fontId="12" fillId="3" borderId="31" xfId="1" applyNumberFormat="1" applyFont="1" applyFill="1" applyBorder="1">
      <alignment vertical="center"/>
    </xf>
    <xf numFmtId="177" fontId="12" fillId="3" borderId="14" xfId="2" applyNumberFormat="1" applyFont="1" applyFill="1" applyBorder="1">
      <alignment vertical="center"/>
    </xf>
    <xf numFmtId="0" fontId="12" fillId="4" borderId="27" xfId="0" applyFont="1" applyFill="1" applyBorder="1" applyAlignment="1">
      <alignment horizontal="left" vertical="center" indent="1"/>
    </xf>
    <xf numFmtId="177" fontId="12" fillId="3" borderId="17" xfId="2" applyNumberFormat="1" applyFont="1" applyFill="1" applyBorder="1">
      <alignment vertical="center"/>
    </xf>
    <xf numFmtId="0" fontId="12" fillId="4" borderId="1" xfId="0" quotePrefix="1" applyFont="1" applyFill="1" applyBorder="1" applyAlignment="1">
      <alignment horizontal="left" vertical="center" indent="1"/>
    </xf>
    <xf numFmtId="0" fontId="12" fillId="4" borderId="47" xfId="0" applyFont="1" applyFill="1" applyBorder="1" applyAlignment="1">
      <alignment horizontal="left" vertical="center" indent="1"/>
    </xf>
    <xf numFmtId="0" fontId="13" fillId="4" borderId="3" xfId="0" applyFont="1" applyFill="1" applyBorder="1" applyAlignment="1">
      <alignment horizontal="left" vertical="center" indent="1"/>
    </xf>
    <xf numFmtId="0" fontId="12" fillId="4" borderId="24" xfId="0" applyFont="1" applyFill="1" applyBorder="1" applyAlignment="1">
      <alignment horizontal="left" vertical="center" indent="1"/>
    </xf>
    <xf numFmtId="0" fontId="12" fillId="4" borderId="18" xfId="0" applyFont="1" applyFill="1" applyBorder="1" applyAlignment="1">
      <alignment horizontal="left" vertical="center" indent="1"/>
    </xf>
    <xf numFmtId="0" fontId="13" fillId="4" borderId="0" xfId="0" quotePrefix="1" applyFont="1" applyFill="1" applyBorder="1" applyAlignment="1">
      <alignment horizontal="left" vertical="center" indent="1"/>
    </xf>
    <xf numFmtId="0" fontId="12" fillId="4" borderId="54" xfId="0" applyFont="1" applyFill="1" applyBorder="1" applyAlignment="1">
      <alignment horizontal="left" vertical="center" indent="1"/>
    </xf>
    <xf numFmtId="0" fontId="12" fillId="4" borderId="10" xfId="0" applyFont="1" applyFill="1" applyBorder="1" applyAlignment="1">
      <alignment horizontal="left" vertical="center" indent="1"/>
    </xf>
    <xf numFmtId="0" fontId="7" fillId="3" borderId="0" xfId="0" applyFont="1" applyFill="1" applyAlignment="1"/>
    <xf numFmtId="3" fontId="7" fillId="0" borderId="0" xfId="0" applyNumberFormat="1" applyFont="1" applyFill="1" applyBorder="1" applyAlignment="1">
      <alignment vertical="center"/>
    </xf>
    <xf numFmtId="177" fontId="7" fillId="0" borderId="56" xfId="2" applyNumberFormat="1" applyFont="1" applyFill="1" applyBorder="1" applyAlignment="1">
      <alignment vertical="center"/>
    </xf>
    <xf numFmtId="179" fontId="12" fillId="3" borderId="21" xfId="1" applyNumberFormat="1" applyFont="1" applyFill="1" applyBorder="1">
      <alignment vertical="center"/>
    </xf>
    <xf numFmtId="179" fontId="12" fillId="3" borderId="57" xfId="1" applyNumberFormat="1" applyFont="1" applyFill="1" applyBorder="1">
      <alignment vertical="center"/>
    </xf>
    <xf numFmtId="179" fontId="12" fillId="3" borderId="58" xfId="1" applyNumberFormat="1" applyFont="1" applyFill="1" applyBorder="1">
      <alignment vertical="center"/>
    </xf>
    <xf numFmtId="179" fontId="12" fillId="3" borderId="15" xfId="2" applyNumberFormat="1" applyFont="1" applyFill="1" applyBorder="1">
      <alignment vertical="center"/>
    </xf>
    <xf numFmtId="179" fontId="12" fillId="3" borderId="16" xfId="2" applyNumberFormat="1" applyFont="1" applyFill="1" applyBorder="1">
      <alignment vertical="center"/>
    </xf>
    <xf numFmtId="179" fontId="12" fillId="3" borderId="59" xfId="1" applyNumberFormat="1" applyFont="1" applyFill="1" applyBorder="1">
      <alignment vertical="center"/>
    </xf>
    <xf numFmtId="38" fontId="7" fillId="4" borderId="0" xfId="0" quotePrefix="1" applyNumberFormat="1" applyFont="1" applyFill="1" applyBorder="1" applyAlignment="1">
      <alignment horizontal="left" vertical="center" indent="1"/>
    </xf>
    <xf numFmtId="38" fontId="9" fillId="4" borderId="76" xfId="0" applyNumberFormat="1" applyFont="1" applyFill="1" applyBorder="1" applyAlignment="1">
      <alignment horizontal="center" vertical="center"/>
    </xf>
    <xf numFmtId="177" fontId="12" fillId="3" borderId="13" xfId="2" applyNumberFormat="1" applyFont="1" applyFill="1" applyBorder="1" applyAlignment="1">
      <alignment vertical="center" shrinkToFit="1"/>
    </xf>
    <xf numFmtId="179" fontId="12" fillId="3" borderId="12" xfId="2" applyNumberFormat="1" applyFont="1" applyFill="1" applyBorder="1" applyAlignment="1">
      <alignment vertical="center" shrinkToFit="1"/>
    </xf>
    <xf numFmtId="179" fontId="12" fillId="3" borderId="21" xfId="1" applyNumberFormat="1" applyFont="1" applyFill="1" applyBorder="1" applyAlignment="1">
      <alignment vertical="center" shrinkToFit="1"/>
    </xf>
    <xf numFmtId="177" fontId="12" fillId="3" borderId="14" xfId="2" applyNumberFormat="1" applyFont="1" applyFill="1" applyBorder="1" applyAlignment="1">
      <alignment vertical="center" shrinkToFit="1"/>
    </xf>
    <xf numFmtId="179" fontId="12" fillId="3" borderId="15" xfId="2" applyNumberFormat="1" applyFont="1" applyFill="1" applyBorder="1" applyAlignment="1">
      <alignment vertical="center" shrinkToFit="1"/>
    </xf>
    <xf numFmtId="179" fontId="12" fillId="3" borderId="57" xfId="1" applyNumberFormat="1" applyFont="1" applyFill="1" applyBorder="1" applyAlignment="1">
      <alignment vertical="center" shrinkToFit="1"/>
    </xf>
    <xf numFmtId="177" fontId="12" fillId="3" borderId="17" xfId="2" applyNumberFormat="1" applyFont="1" applyFill="1" applyBorder="1" applyAlignment="1">
      <alignment vertical="center" shrinkToFit="1"/>
    </xf>
    <xf numFmtId="179" fontId="12" fillId="3" borderId="16" xfId="2" applyNumberFormat="1" applyFont="1" applyFill="1" applyBorder="1" applyAlignment="1">
      <alignment vertical="center" shrinkToFit="1"/>
    </xf>
    <xf numFmtId="179" fontId="12" fillId="3" borderId="58" xfId="1" applyNumberFormat="1" applyFont="1" applyFill="1" applyBorder="1" applyAlignment="1">
      <alignment vertical="center" shrinkToFit="1"/>
    </xf>
    <xf numFmtId="177" fontId="12" fillId="3" borderId="48" xfId="2" applyNumberFormat="1" applyFont="1" applyFill="1" applyBorder="1" applyAlignment="1">
      <alignment vertical="center" shrinkToFit="1"/>
    </xf>
    <xf numFmtId="179" fontId="12" fillId="3" borderId="49" xfId="2" applyNumberFormat="1" applyFont="1" applyFill="1" applyBorder="1" applyAlignment="1">
      <alignment vertical="center" shrinkToFit="1"/>
    </xf>
    <xf numFmtId="179" fontId="12" fillId="3" borderId="59" xfId="1" applyNumberFormat="1" applyFont="1" applyFill="1" applyBorder="1" applyAlignment="1">
      <alignment vertical="center" shrinkToFit="1"/>
    </xf>
    <xf numFmtId="177" fontId="12" fillId="3" borderId="55" xfId="2" applyNumberFormat="1" applyFont="1" applyFill="1" applyBorder="1" applyAlignment="1">
      <alignment vertical="center" shrinkToFit="1"/>
    </xf>
    <xf numFmtId="179" fontId="12" fillId="3" borderId="11" xfId="2" applyNumberFormat="1" applyFont="1" applyFill="1" applyBorder="1" applyAlignment="1">
      <alignment vertical="center" shrinkToFit="1"/>
    </xf>
    <xf numFmtId="179" fontId="12" fillId="3" borderId="46" xfId="1" applyNumberFormat="1" applyFont="1" applyFill="1" applyBorder="1" applyAlignment="1">
      <alignment vertical="center" shrinkToFit="1"/>
    </xf>
    <xf numFmtId="179" fontId="12" fillId="3" borderId="11" xfId="0" applyNumberFormat="1" applyFont="1" applyFill="1" applyBorder="1" applyAlignment="1">
      <alignment vertical="center" shrinkToFit="1"/>
    </xf>
    <xf numFmtId="177" fontId="12" fillId="3" borderId="18" xfId="2" applyNumberFormat="1" applyFont="1" applyFill="1" applyBorder="1" applyAlignment="1">
      <alignment vertical="center" shrinkToFit="1"/>
    </xf>
    <xf numFmtId="177" fontId="12" fillId="3" borderId="28" xfId="2" applyNumberFormat="1" applyFont="1" applyFill="1" applyBorder="1" applyAlignment="1">
      <alignment vertical="center" shrinkToFit="1"/>
    </xf>
    <xf numFmtId="38" fontId="9" fillId="4" borderId="75" xfId="0" applyNumberFormat="1" applyFont="1" applyFill="1" applyBorder="1" applyAlignment="1">
      <alignment horizontal="left" vertical="center" indent="1"/>
    </xf>
    <xf numFmtId="177" fontId="7" fillId="3" borderId="13" xfId="2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horizontal="left" vertical="center" indent="1"/>
    </xf>
    <xf numFmtId="177" fontId="7" fillId="3" borderId="17" xfId="2" applyNumberFormat="1" applyFont="1" applyFill="1" applyBorder="1" applyAlignment="1">
      <alignment vertical="center"/>
    </xf>
    <xf numFmtId="177" fontId="7" fillId="3" borderId="14" xfId="2" applyNumberFormat="1" applyFont="1" applyFill="1" applyBorder="1" applyAlignment="1">
      <alignment vertical="center"/>
    </xf>
    <xf numFmtId="179" fontId="12" fillId="3" borderId="0" xfId="1" applyNumberFormat="1" applyFont="1" applyFill="1" applyAlignment="1">
      <alignment vertical="center" shrinkToFit="1"/>
    </xf>
    <xf numFmtId="179" fontId="12" fillId="3" borderId="37" xfId="1" applyNumberFormat="1" applyFont="1" applyFill="1" applyBorder="1" applyAlignment="1">
      <alignment vertical="center" shrinkToFit="1"/>
    </xf>
    <xf numFmtId="179" fontId="12" fillId="3" borderId="0" xfId="1" applyNumberFormat="1" applyFont="1" applyFill="1" applyBorder="1" applyAlignment="1">
      <alignment vertical="center" shrinkToFit="1"/>
    </xf>
    <xf numFmtId="179" fontId="12" fillId="3" borderId="42" xfId="1" applyNumberFormat="1" applyFont="1" applyFill="1" applyBorder="1" applyAlignment="1">
      <alignment vertical="center" shrinkToFit="1"/>
    </xf>
    <xf numFmtId="179" fontId="12" fillId="3" borderId="1" xfId="1" applyNumberFormat="1" applyFont="1" applyFill="1" applyBorder="1" applyAlignment="1">
      <alignment vertical="center" shrinkToFit="1"/>
    </xf>
    <xf numFmtId="179" fontId="12" fillId="3" borderId="10" xfId="1" applyNumberFormat="1" applyFont="1" applyFill="1" applyBorder="1" applyAlignment="1">
      <alignment vertical="center" shrinkToFit="1"/>
    </xf>
    <xf numFmtId="179" fontId="9" fillId="3" borderId="77" xfId="0" applyNumberFormat="1" applyFont="1" applyFill="1" applyBorder="1" applyAlignment="1">
      <alignment horizontal="right" vertical="center"/>
    </xf>
    <xf numFmtId="179" fontId="9" fillId="3" borderId="75" xfId="0" applyNumberFormat="1" applyFont="1" applyFill="1" applyBorder="1" applyAlignment="1">
      <alignment horizontal="right" vertical="center"/>
    </xf>
    <xf numFmtId="179" fontId="9" fillId="3" borderId="77" xfId="0" quotePrefix="1" applyNumberFormat="1" applyFont="1" applyFill="1" applyBorder="1" applyAlignment="1">
      <alignment horizontal="right" vertical="center"/>
    </xf>
    <xf numFmtId="179" fontId="9" fillId="3" borderId="78" xfId="0" applyNumberFormat="1" applyFont="1" applyFill="1" applyBorder="1" applyAlignment="1">
      <alignment horizontal="right" vertical="center"/>
    </xf>
    <xf numFmtId="177" fontId="12" fillId="3" borderId="14" xfId="2" applyNumberFormat="1" applyFont="1" applyFill="1" applyBorder="1" applyAlignment="1">
      <alignment vertical="center"/>
    </xf>
    <xf numFmtId="177" fontId="12" fillId="3" borderId="13" xfId="2" applyNumberFormat="1" applyFont="1" applyFill="1" applyBorder="1" applyAlignment="1">
      <alignment vertical="center"/>
    </xf>
    <xf numFmtId="0" fontId="12" fillId="4" borderId="69" xfId="0" applyFont="1" applyFill="1" applyBorder="1" applyAlignment="1">
      <alignment horizontal="left" vertical="center" indent="1"/>
    </xf>
    <xf numFmtId="179" fontId="12" fillId="3" borderId="1" xfId="1" applyNumberFormat="1" applyFont="1" applyFill="1" applyBorder="1">
      <alignment vertical="center"/>
    </xf>
    <xf numFmtId="177" fontId="12" fillId="3" borderId="48" xfId="2" applyNumberFormat="1" applyFont="1" applyFill="1" applyBorder="1" applyAlignment="1">
      <alignment vertical="center"/>
    </xf>
    <xf numFmtId="0" fontId="12" fillId="3" borderId="0" xfId="0" applyFont="1" applyFill="1">
      <alignment vertical="center"/>
    </xf>
    <xf numFmtId="0" fontId="12" fillId="0" borderId="0" xfId="0" applyFont="1">
      <alignment vertical="center"/>
    </xf>
    <xf numFmtId="38" fontId="7" fillId="3" borderId="0" xfId="0" applyNumberFormat="1" applyFont="1" applyFill="1" applyBorder="1" applyAlignment="1">
      <alignment horizontal="right" vertical="center"/>
    </xf>
    <xf numFmtId="179" fontId="18" fillId="3" borderId="0" xfId="0" applyNumberFormat="1" applyFont="1" applyFill="1" applyBorder="1" applyAlignment="1">
      <alignment vertical="center"/>
    </xf>
    <xf numFmtId="0" fontId="13" fillId="4" borderId="75" xfId="0" applyFont="1" applyFill="1" applyBorder="1" applyAlignment="1">
      <alignment horizontal="left" vertical="center" indent="1"/>
    </xf>
    <xf numFmtId="0" fontId="16" fillId="3" borderId="0" xfId="0" applyFont="1" applyFill="1" applyBorder="1">
      <alignment vertical="center"/>
    </xf>
    <xf numFmtId="0" fontId="13" fillId="4" borderId="32" xfId="0" quotePrefix="1" applyFont="1" applyFill="1" applyBorder="1" applyAlignment="1">
      <alignment horizontal="left" vertical="center" indent="1"/>
    </xf>
    <xf numFmtId="0" fontId="13" fillId="4" borderId="4" xfId="0" quotePrefix="1" applyFont="1" applyFill="1" applyBorder="1" applyAlignment="1">
      <alignment horizontal="left" vertical="center" indent="1"/>
    </xf>
    <xf numFmtId="0" fontId="12" fillId="4" borderId="4" xfId="0" quotePrefix="1" applyFont="1" applyFill="1" applyBorder="1" applyAlignment="1">
      <alignment horizontal="left" vertical="center" indent="1"/>
    </xf>
    <xf numFmtId="0" fontId="13" fillId="4" borderId="83" xfId="0" applyFont="1" applyFill="1" applyBorder="1" applyAlignment="1">
      <alignment horizontal="left" vertical="center" indent="1"/>
    </xf>
    <xf numFmtId="0" fontId="13" fillId="4" borderId="32" xfId="0" applyFont="1" applyFill="1" applyBorder="1" applyAlignment="1">
      <alignment horizontal="left" vertical="center" indent="1"/>
    </xf>
    <xf numFmtId="179" fontId="13" fillId="3" borderId="75" xfId="1" applyNumberFormat="1" applyFont="1" applyFill="1" applyBorder="1" applyAlignment="1">
      <alignment vertical="center" shrinkToFit="1"/>
    </xf>
    <xf numFmtId="179" fontId="13" fillId="3" borderId="77" xfId="2" applyNumberFormat="1" applyFont="1" applyFill="1" applyBorder="1" applyAlignment="1">
      <alignment vertical="center" shrinkToFit="1"/>
    </xf>
    <xf numFmtId="177" fontId="9" fillId="0" borderId="56" xfId="2" applyNumberFormat="1" applyFont="1" applyFill="1" applyBorder="1" applyAlignment="1">
      <alignment vertical="center" shrinkToFit="1"/>
    </xf>
    <xf numFmtId="179" fontId="13" fillId="3" borderId="78" xfId="1" applyNumberFormat="1" applyFont="1" applyFill="1" applyBorder="1" applyAlignment="1">
      <alignment vertical="center" shrinkToFit="1"/>
    </xf>
    <xf numFmtId="179" fontId="13" fillId="3" borderId="0" xfId="1" applyNumberFormat="1" applyFont="1" applyFill="1" applyBorder="1" applyAlignment="1">
      <alignment vertical="center" shrinkToFit="1"/>
    </xf>
    <xf numFmtId="179" fontId="13" fillId="3" borderId="12" xfId="2" applyNumberFormat="1" applyFont="1" applyFill="1" applyBorder="1" applyAlignment="1">
      <alignment vertical="center" shrinkToFit="1"/>
    </xf>
    <xf numFmtId="177" fontId="13" fillId="3" borderId="13" xfId="2" applyNumberFormat="1" applyFont="1" applyFill="1" applyBorder="1" applyAlignment="1">
      <alignment vertical="center" shrinkToFit="1"/>
    </xf>
    <xf numFmtId="179" fontId="13" fillId="3" borderId="21" xfId="1" applyNumberFormat="1" applyFont="1" applyFill="1" applyBorder="1" applyAlignment="1">
      <alignment vertical="center" shrinkToFit="1"/>
    </xf>
    <xf numFmtId="179" fontId="13" fillId="3" borderId="29" xfId="1" applyNumberFormat="1" applyFont="1" applyFill="1" applyBorder="1" applyAlignment="1">
      <alignment vertical="center" shrinkToFit="1"/>
    </xf>
    <xf numFmtId="179" fontId="13" fillId="3" borderId="32" xfId="2" applyNumberFormat="1" applyFont="1" applyFill="1" applyBorder="1" applyAlignment="1">
      <alignment vertical="center" shrinkToFit="1"/>
    </xf>
    <xf numFmtId="177" fontId="13" fillId="3" borderId="36" xfId="2" applyNumberFormat="1" applyFont="1" applyFill="1" applyBorder="1" applyAlignment="1">
      <alignment vertical="center" shrinkToFit="1"/>
    </xf>
    <xf numFmtId="179" fontId="13" fillId="3" borderId="31" xfId="1" applyNumberFormat="1" applyFont="1" applyFill="1" applyBorder="1" applyAlignment="1">
      <alignment vertical="center" shrinkToFit="1"/>
    </xf>
    <xf numFmtId="179" fontId="13" fillId="3" borderId="4" xfId="1" applyNumberFormat="1" applyFont="1" applyFill="1" applyBorder="1" applyAlignment="1">
      <alignment vertical="center" shrinkToFit="1"/>
    </xf>
    <xf numFmtId="179" fontId="13" fillId="3" borderId="83" xfId="2" applyNumberFormat="1" applyFont="1" applyFill="1" applyBorder="1" applyAlignment="1">
      <alignment vertical="center" shrinkToFit="1"/>
    </xf>
    <xf numFmtId="177" fontId="13" fillId="3" borderId="79" xfId="2" applyNumberFormat="1" applyFont="1" applyFill="1" applyBorder="1" applyAlignment="1">
      <alignment vertical="center" shrinkToFit="1"/>
    </xf>
    <xf numFmtId="179" fontId="13" fillId="3" borderId="19" xfId="1" applyNumberFormat="1" applyFont="1" applyFill="1" applyBorder="1" applyAlignment="1">
      <alignment vertical="center" shrinkToFit="1"/>
    </xf>
    <xf numFmtId="179" fontId="13" fillId="3" borderId="32" xfId="0" applyNumberFormat="1" applyFont="1" applyFill="1" applyBorder="1" applyAlignment="1">
      <alignment vertical="center" shrinkToFit="1"/>
    </xf>
    <xf numFmtId="179" fontId="13" fillId="3" borderId="83" xfId="0" applyNumberFormat="1" applyFont="1" applyFill="1" applyBorder="1" applyAlignment="1">
      <alignment vertical="center" shrinkToFit="1"/>
    </xf>
    <xf numFmtId="179" fontId="13" fillId="3" borderId="12" xfId="0" applyNumberFormat="1" applyFont="1" applyFill="1" applyBorder="1" applyAlignment="1">
      <alignment vertical="center" shrinkToFit="1"/>
    </xf>
    <xf numFmtId="179" fontId="13" fillId="3" borderId="0" xfId="2" applyNumberFormat="1" applyFont="1" applyFill="1" applyBorder="1" applyAlignment="1">
      <alignment vertical="center" shrinkToFit="1"/>
    </xf>
    <xf numFmtId="179" fontId="13" fillId="3" borderId="29" xfId="2" applyNumberFormat="1" applyFont="1" applyFill="1" applyBorder="1" applyAlignment="1">
      <alignment vertical="center" shrinkToFit="1"/>
    </xf>
    <xf numFmtId="179" fontId="13" fillId="3" borderId="18" xfId="1" applyNumberFormat="1" applyFont="1" applyFill="1" applyBorder="1" applyAlignment="1">
      <alignment vertical="center" shrinkToFit="1"/>
    </xf>
    <xf numFmtId="41" fontId="13" fillId="3" borderId="28" xfId="1" applyFont="1" applyFill="1" applyBorder="1" applyAlignment="1">
      <alignment vertical="center" shrinkToFit="1"/>
    </xf>
    <xf numFmtId="177" fontId="13" fillId="3" borderId="53" xfId="2" applyNumberFormat="1" applyFont="1" applyFill="1" applyBorder="1" applyAlignment="1">
      <alignment vertical="center" shrinkToFit="1"/>
    </xf>
    <xf numFmtId="179" fontId="13" fillId="3" borderId="23" xfId="1" applyNumberFormat="1" applyFont="1" applyFill="1" applyBorder="1" applyAlignment="1">
      <alignment vertical="center" shrinkToFit="1"/>
    </xf>
    <xf numFmtId="179" fontId="13" fillId="3" borderId="28" xfId="0" applyNumberFormat="1" applyFont="1" applyFill="1" applyBorder="1" applyAlignment="1">
      <alignment vertical="center" shrinkToFit="1"/>
    </xf>
    <xf numFmtId="38" fontId="20" fillId="3" borderId="0" xfId="0" applyNumberFormat="1" applyFont="1" applyFill="1" applyBorder="1" applyAlignment="1">
      <alignment vertical="center"/>
    </xf>
    <xf numFmtId="0" fontId="13" fillId="4" borderId="22" xfId="0" applyFont="1" applyFill="1" applyBorder="1" applyAlignment="1">
      <alignment horizontal="left" vertical="center" indent="1"/>
    </xf>
    <xf numFmtId="179" fontId="13" fillId="3" borderId="0" xfId="1" applyNumberFormat="1" applyFont="1" applyFill="1" applyAlignment="1">
      <alignment vertical="center" shrinkToFit="1"/>
    </xf>
    <xf numFmtId="0" fontId="13" fillId="4" borderId="50" xfId="0" applyFont="1" applyFill="1" applyBorder="1" applyAlignment="1">
      <alignment horizontal="left" vertical="center" indent="1"/>
    </xf>
    <xf numFmtId="179" fontId="13" fillId="3" borderId="3" xfId="1" applyNumberFormat="1" applyFont="1" applyFill="1" applyBorder="1" applyAlignment="1">
      <alignment vertical="center" shrinkToFit="1"/>
    </xf>
    <xf numFmtId="179" fontId="13" fillId="3" borderId="2" xfId="2" applyNumberFormat="1" applyFont="1" applyFill="1" applyBorder="1" applyAlignment="1">
      <alignment vertical="center" shrinkToFit="1"/>
    </xf>
    <xf numFmtId="177" fontId="13" fillId="3" borderId="51" xfId="2" applyNumberFormat="1" applyFont="1" applyFill="1" applyBorder="1" applyAlignment="1">
      <alignment vertical="center" shrinkToFit="1"/>
    </xf>
    <xf numFmtId="179" fontId="13" fillId="3" borderId="60" xfId="1" applyNumberFormat="1" applyFont="1" applyFill="1" applyBorder="1" applyAlignment="1">
      <alignment vertical="center" shrinkToFit="1"/>
    </xf>
    <xf numFmtId="179" fontId="13" fillId="3" borderId="2" xfId="0" applyNumberFormat="1" applyFont="1" applyFill="1" applyBorder="1" applyAlignment="1">
      <alignment vertical="center" shrinkToFit="1"/>
    </xf>
    <xf numFmtId="0" fontId="13" fillId="4" borderId="29" xfId="0" quotePrefix="1" applyFont="1" applyFill="1" applyBorder="1" applyAlignment="1">
      <alignment horizontal="left" vertical="center" indent="1"/>
    </xf>
    <xf numFmtId="0" fontId="13" fillId="4" borderId="1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/>
    </xf>
    <xf numFmtId="0" fontId="6" fillId="3" borderId="0" xfId="0" applyFont="1" applyFill="1" applyBorder="1">
      <alignment vertical="center"/>
    </xf>
    <xf numFmtId="0" fontId="13" fillId="3" borderId="0" xfId="0" quotePrefix="1" applyFont="1" applyFill="1" applyBorder="1" applyAlignment="1">
      <alignment horizontal="left" vertical="center" indent="1"/>
    </xf>
    <xf numFmtId="0" fontId="12" fillId="3" borderId="0" xfId="0" quotePrefix="1" applyFont="1" applyFill="1" applyBorder="1" applyAlignment="1">
      <alignment horizontal="left" vertical="center" indent="1"/>
    </xf>
    <xf numFmtId="177" fontId="13" fillId="3" borderId="0" xfId="2" applyNumberFormat="1" applyFont="1" applyFill="1" applyBorder="1" applyAlignment="1">
      <alignment vertical="center" shrinkToFit="1"/>
    </xf>
    <xf numFmtId="0" fontId="0" fillId="3" borderId="0" xfId="0" applyFill="1" applyBorder="1">
      <alignment vertical="center"/>
    </xf>
    <xf numFmtId="38" fontId="21" fillId="0" borderId="0" xfId="0" applyNumberFormat="1" applyFont="1" applyFill="1" applyBorder="1" applyAlignment="1">
      <alignment vertical="center"/>
    </xf>
    <xf numFmtId="0" fontId="13" fillId="4" borderId="1" xfId="0" quotePrefix="1" applyFont="1" applyFill="1" applyBorder="1" applyAlignment="1">
      <alignment horizontal="left" vertical="center" indent="1"/>
    </xf>
    <xf numFmtId="0" fontId="13" fillId="4" borderId="3" xfId="0" quotePrefix="1" applyFont="1" applyFill="1" applyBorder="1" applyAlignment="1">
      <alignment horizontal="left" vertical="center" indent="1"/>
    </xf>
    <xf numFmtId="177" fontId="12" fillId="3" borderId="51" xfId="2" applyNumberFormat="1" applyFont="1" applyFill="1" applyBorder="1" applyAlignment="1">
      <alignment vertical="center" shrinkToFit="1"/>
    </xf>
    <xf numFmtId="0" fontId="13" fillId="4" borderId="10" xfId="0" quotePrefix="1" applyFont="1" applyFill="1" applyBorder="1" applyAlignment="1">
      <alignment horizontal="left" vertical="center" indent="1"/>
    </xf>
    <xf numFmtId="177" fontId="12" fillId="3" borderId="36" xfId="2" applyNumberFormat="1" applyFont="1" applyFill="1" applyBorder="1" applyAlignment="1">
      <alignment vertical="center" shrinkToFit="1"/>
    </xf>
    <xf numFmtId="0" fontId="13" fillId="4" borderId="1" xfId="0" quotePrefix="1" applyFont="1" applyFill="1" applyBorder="1" applyAlignment="1">
      <alignment horizontal="left" vertical="center"/>
    </xf>
    <xf numFmtId="0" fontId="13" fillId="4" borderId="3" xfId="0" quotePrefix="1" applyFont="1" applyFill="1" applyBorder="1" applyAlignment="1">
      <alignment horizontal="left" vertical="center"/>
    </xf>
    <xf numFmtId="0" fontId="12" fillId="4" borderId="4" xfId="0" quotePrefix="1" applyFont="1" applyFill="1" applyBorder="1" applyAlignment="1">
      <alignment horizontal="left" vertical="center"/>
    </xf>
    <xf numFmtId="179" fontId="13" fillId="3" borderId="87" xfId="2" applyNumberFormat="1" applyFont="1" applyFill="1" applyBorder="1" applyAlignment="1">
      <alignment vertical="center" shrinkToFit="1"/>
    </xf>
    <xf numFmtId="179" fontId="12" fillId="3" borderId="4" xfId="1" applyNumberFormat="1" applyFont="1" applyFill="1" applyBorder="1" applyAlignment="1">
      <alignment vertical="center" shrinkToFit="1"/>
    </xf>
    <xf numFmtId="179" fontId="12" fillId="3" borderId="83" xfId="2" applyNumberFormat="1" applyFont="1" applyFill="1" applyBorder="1" applyAlignment="1">
      <alignment vertical="center" shrinkToFit="1"/>
    </xf>
    <xf numFmtId="177" fontId="12" fillId="3" borderId="79" xfId="2" applyNumberFormat="1" applyFont="1" applyFill="1" applyBorder="1" applyAlignment="1">
      <alignment vertical="center" shrinkToFit="1"/>
    </xf>
    <xf numFmtId="179" fontId="12" fillId="3" borderId="19" xfId="1" applyNumberFormat="1" applyFont="1" applyFill="1" applyBorder="1" applyAlignment="1">
      <alignment vertical="center" shrinkToFit="1"/>
    </xf>
    <xf numFmtId="38" fontId="20" fillId="0" borderId="0" xfId="0" applyNumberFormat="1" applyFont="1" applyFill="1" applyBorder="1" applyAlignment="1">
      <alignment vertical="center"/>
    </xf>
    <xf numFmtId="177" fontId="7" fillId="4" borderId="93" xfId="0" applyNumberFormat="1" applyFont="1" applyFill="1" applyBorder="1" applyAlignment="1">
      <alignment horizontal="center" vertical="center"/>
    </xf>
    <xf numFmtId="177" fontId="13" fillId="3" borderId="94" xfId="2" applyNumberFormat="1" applyFont="1" applyFill="1" applyBorder="1" applyAlignment="1">
      <alignment vertical="center" shrinkToFit="1"/>
    </xf>
    <xf numFmtId="177" fontId="12" fillId="3" borderId="94" xfId="2" applyNumberFormat="1" applyFont="1" applyFill="1" applyBorder="1" applyAlignment="1">
      <alignment vertical="center" shrinkToFit="1"/>
    </xf>
    <xf numFmtId="177" fontId="12" fillId="3" borderId="95" xfId="2" applyNumberFormat="1" applyFont="1" applyFill="1" applyBorder="1" applyAlignment="1">
      <alignment vertical="center" shrinkToFit="1"/>
    </xf>
    <xf numFmtId="177" fontId="12" fillId="3" borderId="96" xfId="2" applyNumberFormat="1" applyFont="1" applyFill="1" applyBorder="1" applyAlignment="1">
      <alignment vertical="center" shrinkToFit="1"/>
    </xf>
    <xf numFmtId="177" fontId="13" fillId="3" borderId="98" xfId="2" applyNumberFormat="1" applyFont="1" applyFill="1" applyBorder="1" applyAlignment="1">
      <alignment vertical="center" shrinkToFit="1"/>
    </xf>
    <xf numFmtId="177" fontId="13" fillId="3" borderId="100" xfId="2" applyNumberFormat="1" applyFont="1" applyFill="1" applyBorder="1" applyAlignment="1">
      <alignment vertical="center" shrinkToFit="1"/>
    </xf>
    <xf numFmtId="177" fontId="13" fillId="3" borderId="101" xfId="2" applyNumberFormat="1" applyFont="1" applyFill="1" applyBorder="1" applyAlignment="1">
      <alignment vertical="center" shrinkToFit="1"/>
    </xf>
    <xf numFmtId="177" fontId="13" fillId="3" borderId="91" xfId="2" applyNumberFormat="1" applyFont="1" applyFill="1" applyBorder="1" applyAlignment="1">
      <alignment vertical="center" shrinkToFit="1"/>
    </xf>
    <xf numFmtId="177" fontId="13" fillId="3" borderId="92" xfId="2" applyNumberFormat="1" applyFont="1" applyFill="1" applyBorder="1" applyAlignment="1">
      <alignment vertical="center" shrinkToFit="1"/>
    </xf>
    <xf numFmtId="0" fontId="13" fillId="4" borderId="85" xfId="0" quotePrefix="1" applyFont="1" applyFill="1" applyBorder="1" applyAlignment="1">
      <alignment horizontal="left" vertical="center" indent="1"/>
    </xf>
    <xf numFmtId="38" fontId="7" fillId="4" borderId="0" xfId="0" applyNumberFormat="1" applyFont="1" applyFill="1" applyBorder="1" applyAlignment="1">
      <alignment horizontal="left" vertical="center" indent="1"/>
    </xf>
    <xf numFmtId="179" fontId="12" fillId="4" borderId="4" xfId="2" applyNumberFormat="1" applyFont="1" applyFill="1" applyBorder="1" applyAlignment="1">
      <alignment vertical="center" shrinkToFit="1"/>
    </xf>
    <xf numFmtId="179" fontId="12" fillId="4" borderId="14" xfId="2" applyNumberFormat="1" applyFont="1" applyFill="1" applyBorder="1" applyAlignment="1">
      <alignment horizontal="center" vertical="center" shrinkToFit="1"/>
    </xf>
    <xf numFmtId="181" fontId="12" fillId="3" borderId="36" xfId="2" applyNumberFormat="1" applyFont="1" applyFill="1" applyBorder="1" applyAlignment="1">
      <alignment vertical="center" shrinkToFit="1"/>
    </xf>
    <xf numFmtId="179" fontId="13" fillId="3" borderId="1" xfId="1" applyNumberFormat="1" applyFont="1" applyFill="1" applyBorder="1" applyAlignment="1">
      <alignment vertical="center" shrinkToFit="1"/>
    </xf>
    <xf numFmtId="179" fontId="13" fillId="3" borderId="49" xfId="2" applyNumberFormat="1" applyFont="1" applyFill="1" applyBorder="1" applyAlignment="1">
      <alignment vertical="center" shrinkToFit="1"/>
    </xf>
    <xf numFmtId="177" fontId="13" fillId="3" borderId="48" xfId="2" applyNumberFormat="1" applyFont="1" applyFill="1" applyBorder="1" applyAlignment="1">
      <alignment vertical="center" shrinkToFit="1"/>
    </xf>
    <xf numFmtId="179" fontId="13" fillId="3" borderId="59" xfId="1" applyNumberFormat="1" applyFont="1" applyFill="1" applyBorder="1" applyAlignment="1">
      <alignment vertical="center" shrinkToFit="1"/>
    </xf>
    <xf numFmtId="179" fontId="12" fillId="3" borderId="87" xfId="2" applyNumberFormat="1" applyFont="1" applyFill="1" applyBorder="1" applyAlignment="1">
      <alignment vertical="center" shrinkToFit="1"/>
    </xf>
    <xf numFmtId="179" fontId="12" fillId="3" borderId="87" xfId="0" applyNumberFormat="1" applyFont="1" applyFill="1" applyBorder="1" applyAlignment="1">
      <alignment vertical="center" shrinkToFit="1"/>
    </xf>
    <xf numFmtId="179" fontId="13" fillId="3" borderId="87" xfId="0" applyNumberFormat="1" applyFont="1" applyFill="1" applyBorder="1" applyAlignment="1">
      <alignment vertical="center" shrinkToFit="1"/>
    </xf>
    <xf numFmtId="179" fontId="12" fillId="3" borderId="89" xfId="2" applyNumberFormat="1" applyFont="1" applyFill="1" applyBorder="1" applyAlignment="1">
      <alignment vertical="center" shrinkToFit="1"/>
    </xf>
    <xf numFmtId="179" fontId="12" fillId="3" borderId="89" xfId="0" applyNumberFormat="1" applyFont="1" applyFill="1" applyBorder="1" applyAlignment="1">
      <alignment vertical="center" shrinkToFit="1"/>
    </xf>
    <xf numFmtId="0" fontId="12" fillId="4" borderId="27" xfId="0" quotePrefix="1" applyFont="1" applyFill="1" applyBorder="1" applyAlignment="1">
      <alignment horizontal="left" vertical="center" indent="1"/>
    </xf>
    <xf numFmtId="177" fontId="12" fillId="3" borderId="91" xfId="2" applyNumberFormat="1" applyFont="1" applyFill="1" applyBorder="1" applyAlignment="1">
      <alignment vertical="center" shrinkToFit="1"/>
    </xf>
    <xf numFmtId="177" fontId="13" fillId="3" borderId="97" xfId="2" applyNumberFormat="1" applyFont="1" applyFill="1" applyBorder="1" applyAlignment="1">
      <alignment vertical="center" shrinkToFit="1"/>
    </xf>
    <xf numFmtId="181" fontId="12" fillId="3" borderId="91" xfId="2" applyNumberFormat="1" applyFont="1" applyFill="1" applyBorder="1" applyAlignment="1">
      <alignment vertical="center" shrinkToFit="1"/>
    </xf>
    <xf numFmtId="179" fontId="12" fillId="3" borderId="87" xfId="2" applyNumberFormat="1" applyFont="1" applyFill="1" applyBorder="1">
      <alignment vertical="center"/>
    </xf>
    <xf numFmtId="0" fontId="12" fillId="4" borderId="104" xfId="0" applyFont="1" applyFill="1" applyBorder="1" applyAlignment="1">
      <alignment horizontal="left" vertical="center" indent="1"/>
    </xf>
    <xf numFmtId="10" fontId="12" fillId="3" borderId="105" xfId="2" applyNumberFormat="1" applyFont="1" applyFill="1" applyBorder="1">
      <alignment vertical="center"/>
    </xf>
    <xf numFmtId="10" fontId="12" fillId="3" borderId="107" xfId="2" applyNumberFormat="1" applyFont="1" applyFill="1" applyBorder="1">
      <alignment vertical="center"/>
    </xf>
    <xf numFmtId="180" fontId="12" fillId="3" borderId="106" xfId="2" applyNumberFormat="1" applyFont="1" applyFill="1" applyBorder="1">
      <alignment vertical="center"/>
    </xf>
    <xf numFmtId="10" fontId="12" fillId="3" borderId="108" xfId="2" applyNumberFormat="1" applyFont="1" applyFill="1" applyBorder="1">
      <alignment vertical="center"/>
    </xf>
    <xf numFmtId="179" fontId="12" fillId="3" borderId="109" xfId="1" applyNumberFormat="1" applyFont="1" applyFill="1" applyBorder="1">
      <alignment vertical="center"/>
    </xf>
    <xf numFmtId="179" fontId="12" fillId="3" borderId="110" xfId="1" applyNumberFormat="1" applyFont="1" applyFill="1" applyBorder="1">
      <alignment vertical="center"/>
    </xf>
    <xf numFmtId="179" fontId="12" fillId="3" borderId="111" xfId="1" applyNumberFormat="1" applyFont="1" applyFill="1" applyBorder="1">
      <alignment vertical="center"/>
    </xf>
    <xf numFmtId="179" fontId="12" fillId="3" borderId="112" xfId="1" applyNumberFormat="1" applyFont="1" applyFill="1" applyBorder="1">
      <alignment vertical="center"/>
    </xf>
    <xf numFmtId="179" fontId="12" fillId="3" borderId="113" xfId="1" applyNumberFormat="1" applyFont="1" applyFill="1" applyBorder="1">
      <alignment vertical="center"/>
    </xf>
    <xf numFmtId="0" fontId="24" fillId="3" borderId="0" xfId="0" applyFont="1" applyFill="1">
      <alignment vertical="center"/>
    </xf>
    <xf numFmtId="41" fontId="13" fillId="3" borderId="0" xfId="1" applyFont="1" applyFill="1" applyBorder="1" applyAlignment="1">
      <alignment vertical="center" shrinkToFit="1"/>
    </xf>
    <xf numFmtId="179" fontId="13" fillId="3" borderId="0" xfId="0" applyNumberFormat="1" applyFont="1" applyFill="1" applyBorder="1" applyAlignment="1">
      <alignment vertical="center" shrinkToFit="1"/>
    </xf>
    <xf numFmtId="0" fontId="13" fillId="3" borderId="0" xfId="0" applyFont="1" applyFill="1" applyBorder="1" applyAlignment="1">
      <alignment horizontal="center" vertical="center"/>
    </xf>
    <xf numFmtId="181" fontId="12" fillId="3" borderId="101" xfId="2" applyNumberFormat="1" applyFont="1" applyFill="1" applyBorder="1" applyAlignment="1">
      <alignment vertical="center" shrinkToFit="1"/>
    </xf>
    <xf numFmtId="177" fontId="9" fillId="3" borderId="56" xfId="0" applyNumberFormat="1" applyFont="1" applyFill="1" applyBorder="1" applyAlignment="1">
      <alignment vertical="center"/>
    </xf>
    <xf numFmtId="0" fontId="13" fillId="4" borderId="85" xfId="0" applyFont="1" applyFill="1" applyBorder="1" applyAlignment="1">
      <alignment horizontal="left" vertical="center" indent="1"/>
    </xf>
    <xf numFmtId="179" fontId="12" fillId="3" borderId="84" xfId="2" applyNumberFormat="1" applyFont="1" applyFill="1" applyBorder="1" applyAlignment="1">
      <alignment vertical="center" shrinkToFit="1"/>
    </xf>
    <xf numFmtId="179" fontId="12" fillId="3" borderId="60" xfId="1" applyNumberFormat="1" applyFont="1" applyFill="1" applyBorder="1" applyAlignment="1">
      <alignment vertical="center" shrinkToFit="1"/>
    </xf>
    <xf numFmtId="0" fontId="12" fillId="4" borderId="115" xfId="0" applyFont="1" applyFill="1" applyBorder="1" applyAlignment="1">
      <alignment horizontal="left" vertical="center" indent="1"/>
    </xf>
    <xf numFmtId="179" fontId="12" fillId="3" borderId="116" xfId="1" applyNumberFormat="1" applyFont="1" applyFill="1" applyBorder="1">
      <alignment vertical="center"/>
    </xf>
    <xf numFmtId="177" fontId="12" fillId="3" borderId="117" xfId="2" applyNumberFormat="1" applyFont="1" applyFill="1" applyBorder="1">
      <alignment vertical="center"/>
    </xf>
    <xf numFmtId="177" fontId="12" fillId="3" borderId="114" xfId="2" applyNumberFormat="1" applyFont="1" applyFill="1" applyBorder="1">
      <alignment vertical="center"/>
    </xf>
    <xf numFmtId="179" fontId="12" fillId="3" borderId="118" xfId="1" applyNumberFormat="1" applyFont="1" applyFill="1" applyBorder="1">
      <alignment vertical="center"/>
    </xf>
    <xf numFmtId="0" fontId="12" fillId="3" borderId="114" xfId="0" applyFont="1" applyFill="1" applyBorder="1">
      <alignment vertical="center"/>
    </xf>
    <xf numFmtId="181" fontId="12" fillId="3" borderId="53" xfId="2" applyNumberFormat="1" applyFont="1" applyFill="1" applyBorder="1" applyAlignment="1">
      <alignment vertical="center" shrinkToFit="1"/>
    </xf>
    <xf numFmtId="177" fontId="12" fillId="3" borderId="23" xfId="2" applyNumberFormat="1" applyFont="1" applyFill="1" applyBorder="1" applyAlignment="1">
      <alignment vertical="center" shrinkToFit="1"/>
    </xf>
    <xf numFmtId="177" fontId="12" fillId="3" borderId="94" xfId="2" applyNumberFormat="1" applyFont="1" applyFill="1" applyBorder="1" applyAlignment="1">
      <alignment horizontal="right" vertical="center" shrinkToFit="1"/>
    </xf>
    <xf numFmtId="179" fontId="12" fillId="3" borderId="12" xfId="2" applyNumberFormat="1" applyFont="1" applyFill="1" applyBorder="1" applyAlignment="1">
      <alignment horizontal="right" vertical="center" shrinkToFit="1"/>
    </xf>
    <xf numFmtId="177" fontId="12" fillId="3" borderId="13" xfId="2" applyNumberFormat="1" applyFont="1" applyFill="1" applyBorder="1" applyAlignment="1">
      <alignment horizontal="right" vertical="center" shrinkToFit="1"/>
    </xf>
    <xf numFmtId="179" fontId="12" fillId="3" borderId="21" xfId="1" applyNumberFormat="1" applyFont="1" applyFill="1" applyBorder="1" applyAlignment="1">
      <alignment horizontal="right" vertical="center" shrinkToFit="1"/>
    </xf>
    <xf numFmtId="179" fontId="12" fillId="3" borderId="37" xfId="1" applyNumberFormat="1" applyFont="1" applyFill="1" applyBorder="1" applyAlignment="1">
      <alignment horizontal="right" vertical="center" shrinkToFit="1"/>
    </xf>
    <xf numFmtId="177" fontId="12" fillId="3" borderId="95" xfId="2" applyNumberFormat="1" applyFont="1" applyFill="1" applyBorder="1" applyAlignment="1">
      <alignment horizontal="right" vertical="center" shrinkToFit="1"/>
    </xf>
    <xf numFmtId="179" fontId="12" fillId="3" borderId="15" xfId="2" applyNumberFormat="1" applyFont="1" applyFill="1" applyBorder="1" applyAlignment="1">
      <alignment horizontal="right" vertical="center" shrinkToFit="1"/>
    </xf>
    <xf numFmtId="177" fontId="12" fillId="3" borderId="14" xfId="2" applyNumberFormat="1" applyFont="1" applyFill="1" applyBorder="1" applyAlignment="1">
      <alignment horizontal="right" vertical="center" shrinkToFit="1"/>
    </xf>
    <xf numFmtId="179" fontId="12" fillId="3" borderId="57" xfId="1" applyNumberFormat="1" applyFont="1" applyFill="1" applyBorder="1" applyAlignment="1">
      <alignment horizontal="right" vertical="center" shrinkToFit="1"/>
    </xf>
    <xf numFmtId="179" fontId="12" fillId="3" borderId="42" xfId="1" applyNumberFormat="1" applyFont="1" applyFill="1" applyBorder="1" applyAlignment="1">
      <alignment horizontal="right" vertical="center" shrinkToFit="1"/>
    </xf>
    <xf numFmtId="177" fontId="12" fillId="3" borderId="96" xfId="2" applyNumberFormat="1" applyFont="1" applyFill="1" applyBorder="1" applyAlignment="1">
      <alignment horizontal="right" vertical="center" shrinkToFit="1"/>
    </xf>
    <xf numFmtId="179" fontId="12" fillId="3" borderId="16" xfId="2" applyNumberFormat="1" applyFont="1" applyFill="1" applyBorder="1" applyAlignment="1">
      <alignment horizontal="right" vertical="center" shrinkToFit="1"/>
    </xf>
    <xf numFmtId="177" fontId="12" fillId="3" borderId="17" xfId="2" applyNumberFormat="1" applyFont="1" applyFill="1" applyBorder="1" applyAlignment="1">
      <alignment horizontal="right" vertical="center" shrinkToFit="1"/>
    </xf>
    <xf numFmtId="179" fontId="12" fillId="3" borderId="58" xfId="1" applyNumberFormat="1" applyFont="1" applyFill="1" applyBorder="1" applyAlignment="1">
      <alignment horizontal="right" vertical="center" shrinkToFit="1"/>
    </xf>
    <xf numFmtId="179" fontId="12" fillId="3" borderId="1" xfId="1" applyNumberFormat="1" applyFont="1" applyFill="1" applyBorder="1" applyAlignment="1">
      <alignment horizontal="right" vertical="center" shrinkToFit="1"/>
    </xf>
    <xf numFmtId="177" fontId="12" fillId="3" borderId="97" xfId="2" applyNumberFormat="1" applyFont="1" applyFill="1" applyBorder="1" applyAlignment="1">
      <alignment horizontal="right" vertical="center" shrinkToFit="1"/>
    </xf>
    <xf numFmtId="179" fontId="12" fillId="3" borderId="49" xfId="2" applyNumberFormat="1" applyFont="1" applyFill="1" applyBorder="1" applyAlignment="1">
      <alignment horizontal="right" vertical="center" shrinkToFit="1"/>
    </xf>
    <xf numFmtId="177" fontId="12" fillId="3" borderId="48" xfId="2" applyNumberFormat="1" applyFont="1" applyFill="1" applyBorder="1" applyAlignment="1">
      <alignment horizontal="right" vertical="center" shrinkToFit="1"/>
    </xf>
    <xf numFmtId="179" fontId="12" fillId="3" borderId="59" xfId="1" applyNumberFormat="1" applyFont="1" applyFill="1" applyBorder="1" applyAlignment="1">
      <alignment horizontal="right" vertical="center" shrinkToFit="1"/>
    </xf>
    <xf numFmtId="177" fontId="13" fillId="3" borderId="98" xfId="2" applyNumberFormat="1" applyFont="1" applyFill="1" applyBorder="1" applyAlignment="1">
      <alignment horizontal="right" vertical="center" shrinkToFit="1"/>
    </xf>
    <xf numFmtId="179" fontId="13" fillId="3" borderId="2" xfId="2" applyNumberFormat="1" applyFont="1" applyFill="1" applyBorder="1" applyAlignment="1">
      <alignment horizontal="right" vertical="center" shrinkToFit="1"/>
    </xf>
    <xf numFmtId="177" fontId="13" fillId="3" borderId="51" xfId="2" applyNumberFormat="1" applyFont="1" applyFill="1" applyBorder="1" applyAlignment="1">
      <alignment horizontal="right" vertical="center" shrinkToFit="1"/>
    </xf>
    <xf numFmtId="179" fontId="13" fillId="3" borderId="60" xfId="1" applyNumberFormat="1" applyFont="1" applyFill="1" applyBorder="1" applyAlignment="1">
      <alignment horizontal="right" vertical="center" shrinkToFit="1"/>
    </xf>
    <xf numFmtId="179" fontId="12" fillId="3" borderId="10" xfId="1" applyNumberFormat="1" applyFont="1" applyFill="1" applyBorder="1" applyAlignment="1">
      <alignment horizontal="right" vertical="center" shrinkToFit="1"/>
    </xf>
    <xf numFmtId="177" fontId="12" fillId="3" borderId="99" xfId="2" applyNumberFormat="1" applyFont="1" applyFill="1" applyBorder="1" applyAlignment="1">
      <alignment horizontal="right" vertical="center" shrinkToFit="1"/>
    </xf>
    <xf numFmtId="177" fontId="12" fillId="3" borderId="55" xfId="2" applyNumberFormat="1" applyFont="1" applyFill="1" applyBorder="1" applyAlignment="1">
      <alignment horizontal="right" vertical="center" shrinkToFit="1"/>
    </xf>
    <xf numFmtId="179" fontId="12" fillId="3" borderId="46" xfId="1" applyNumberFormat="1" applyFont="1" applyFill="1" applyBorder="1" applyAlignment="1">
      <alignment horizontal="right" vertical="center" shrinkToFit="1"/>
    </xf>
    <xf numFmtId="179" fontId="12" fillId="3" borderId="0" xfId="1" applyNumberFormat="1" applyFont="1" applyFill="1" applyBorder="1" applyAlignment="1">
      <alignment horizontal="right" vertical="center" shrinkToFit="1"/>
    </xf>
    <xf numFmtId="177" fontId="12" fillId="0" borderId="83" xfId="2" applyNumberFormat="1" applyFont="1" applyFill="1" applyBorder="1" applyAlignment="1">
      <alignment vertical="center" shrinkToFit="1"/>
    </xf>
    <xf numFmtId="177" fontId="12" fillId="0" borderId="32" xfId="2" applyNumberFormat="1" applyFont="1" applyFill="1" applyBorder="1" applyAlignment="1">
      <alignment vertical="center" shrinkToFit="1"/>
    </xf>
    <xf numFmtId="177" fontId="12" fillId="0" borderId="4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179" fontId="12" fillId="0" borderId="84" xfId="2" applyNumberFormat="1" applyFont="1" applyFill="1" applyBorder="1" applyAlignment="1">
      <alignment vertical="center" shrinkToFit="1"/>
    </xf>
    <xf numFmtId="179" fontId="13" fillId="3" borderId="85" xfId="1" applyNumberFormat="1" applyFont="1" applyFill="1" applyBorder="1" applyAlignment="1">
      <alignment horizontal="right" vertical="center" shrinkToFit="1"/>
    </xf>
    <xf numFmtId="179" fontId="13" fillId="3" borderId="29" xfId="1" applyNumberFormat="1" applyFont="1" applyFill="1" applyBorder="1" applyAlignment="1">
      <alignment horizontal="right" vertical="center" shrinkToFit="1"/>
    </xf>
    <xf numFmtId="177" fontId="13" fillId="3" borderId="101" xfId="2" applyNumberFormat="1" applyFont="1" applyFill="1" applyBorder="1" applyAlignment="1">
      <alignment horizontal="right" vertical="center" shrinkToFit="1"/>
    </xf>
    <xf numFmtId="179" fontId="13" fillId="3" borderId="32" xfId="2" applyNumberFormat="1" applyFont="1" applyFill="1" applyBorder="1" applyAlignment="1">
      <alignment horizontal="right" vertical="center" shrinkToFit="1"/>
    </xf>
    <xf numFmtId="177" fontId="13" fillId="3" borderId="36" xfId="2" applyNumberFormat="1" applyFont="1" applyFill="1" applyBorder="1" applyAlignment="1">
      <alignment horizontal="right" vertical="center" shrinkToFit="1"/>
    </xf>
    <xf numFmtId="179" fontId="13" fillId="3" borderId="31" xfId="1" applyNumberFormat="1" applyFont="1" applyFill="1" applyBorder="1" applyAlignment="1">
      <alignment horizontal="right" vertical="center" shrinkToFit="1"/>
    </xf>
    <xf numFmtId="179" fontId="13" fillId="3" borderId="4" xfId="1" applyNumberFormat="1" applyFont="1" applyFill="1" applyBorder="1" applyAlignment="1">
      <alignment horizontal="right" vertical="center" shrinkToFit="1"/>
    </xf>
    <xf numFmtId="177" fontId="13" fillId="3" borderId="91" xfId="2" applyNumberFormat="1" applyFont="1" applyFill="1" applyBorder="1" applyAlignment="1">
      <alignment horizontal="right" vertical="center" shrinkToFit="1"/>
    </xf>
    <xf numFmtId="179" fontId="13" fillId="3" borderId="83" xfId="2" applyNumberFormat="1" applyFont="1" applyFill="1" applyBorder="1" applyAlignment="1">
      <alignment horizontal="right" vertical="center" shrinkToFit="1"/>
    </xf>
    <xf numFmtId="177" fontId="13" fillId="3" borderId="79" xfId="2" applyNumberFormat="1" applyFont="1" applyFill="1" applyBorder="1" applyAlignment="1">
      <alignment horizontal="right" vertical="center" shrinkToFit="1"/>
    </xf>
    <xf numFmtId="179" fontId="13" fillId="3" borderId="19" xfId="1" applyNumberFormat="1" applyFont="1" applyFill="1" applyBorder="1" applyAlignment="1">
      <alignment horizontal="right" vertical="center" shrinkToFit="1"/>
    </xf>
    <xf numFmtId="179" fontId="12" fillId="3" borderId="86" xfId="2" applyNumberFormat="1" applyFont="1" applyFill="1" applyBorder="1" applyAlignment="1">
      <alignment horizontal="right" vertical="center" shrinkToFit="1"/>
    </xf>
    <xf numFmtId="38" fontId="29" fillId="0" borderId="0" xfId="5" applyNumberFormat="1" applyFont="1" applyFill="1" applyBorder="1" applyAlignment="1">
      <alignment vertical="center"/>
    </xf>
    <xf numFmtId="38" fontId="8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horizontal="center" vertical="center"/>
    </xf>
    <xf numFmtId="38" fontId="25" fillId="0" borderId="0" xfId="5" applyNumberFormat="1" applyFont="1" applyFill="1" applyBorder="1" applyAlignment="1">
      <alignment vertical="center"/>
    </xf>
    <xf numFmtId="38" fontId="25" fillId="0" borderId="0" xfId="5" quotePrefix="1" applyNumberFormat="1" applyFont="1" applyFill="1" applyBorder="1" applyAlignment="1">
      <alignment vertical="center"/>
    </xf>
    <xf numFmtId="38" fontId="22" fillId="8" borderId="0" xfId="5" applyNumberFormat="1" applyFont="1" applyFill="1" applyBorder="1" applyAlignment="1">
      <alignment vertical="center"/>
    </xf>
    <xf numFmtId="38" fontId="30" fillId="0" borderId="0" xfId="5" applyNumberFormat="1" applyFont="1" applyFill="1" applyBorder="1" applyAlignment="1">
      <alignment horizontal="centerContinuous" vertical="center"/>
    </xf>
    <xf numFmtId="38" fontId="31" fillId="0" borderId="0" xfId="5" applyNumberFormat="1" applyFont="1" applyFill="1" applyBorder="1" applyAlignment="1">
      <alignment horizontal="centerContinuous" vertical="center"/>
    </xf>
    <xf numFmtId="38" fontId="32" fillId="0" borderId="0" xfId="5" applyNumberFormat="1" applyFont="1" applyFill="1" applyBorder="1" applyAlignment="1">
      <alignment horizontal="centerContinuous" vertical="center"/>
    </xf>
    <xf numFmtId="38" fontId="33" fillId="0" borderId="0" xfId="5" quotePrefix="1" applyNumberFormat="1" applyFont="1" applyFill="1" applyBorder="1" applyAlignment="1">
      <alignment horizontal="centerContinuous" vertical="center"/>
    </xf>
    <xf numFmtId="38" fontId="25" fillId="0" borderId="0" xfId="5" applyNumberFormat="1" applyFont="1" applyFill="1" applyBorder="1" applyAlignment="1">
      <alignment horizontal="centerContinuous" vertical="center"/>
    </xf>
    <xf numFmtId="38" fontId="19" fillId="0" borderId="14" xfId="5" applyNumberFormat="1" applyFont="1" applyFill="1" applyBorder="1" applyAlignment="1">
      <alignment vertical="center"/>
    </xf>
    <xf numFmtId="38" fontId="19" fillId="0" borderId="37" xfId="5" applyNumberFormat="1" applyFont="1" applyFill="1" applyBorder="1" applyAlignment="1">
      <alignment vertical="center"/>
    </xf>
    <xf numFmtId="38" fontId="19" fillId="0" borderId="41" xfId="5" applyNumberFormat="1" applyFont="1" applyFill="1" applyBorder="1" applyAlignment="1">
      <alignment vertical="center"/>
    </xf>
    <xf numFmtId="38" fontId="19" fillId="0" borderId="13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38" fontId="35" fillId="7" borderId="0" xfId="5" applyNumberFormat="1" applyFont="1" applyFill="1" applyBorder="1" applyAlignment="1">
      <alignment horizontal="center" vertical="center"/>
    </xf>
    <xf numFmtId="38" fontId="36" fillId="0" borderId="0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horizontal="right" vertical="center"/>
    </xf>
    <xf numFmtId="38" fontId="38" fillId="0" borderId="0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vertical="center"/>
    </xf>
    <xf numFmtId="38" fontId="25" fillId="0" borderId="13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vertical="center"/>
    </xf>
    <xf numFmtId="38" fontId="25" fillId="0" borderId="39" xfId="5" applyNumberFormat="1" applyFont="1" applyFill="1" applyBorder="1" applyAlignment="1">
      <alignment vertical="center"/>
    </xf>
    <xf numFmtId="38" fontId="40" fillId="0" borderId="0" xfId="5" applyNumberFormat="1" applyFont="1" applyFill="1" applyBorder="1" applyAlignment="1">
      <alignment vertical="center"/>
    </xf>
    <xf numFmtId="38" fontId="41" fillId="0" borderId="13" xfId="5" applyNumberFormat="1" applyFont="1" applyFill="1" applyBorder="1" applyAlignment="1">
      <alignment vertical="center"/>
    </xf>
    <xf numFmtId="38" fontId="35" fillId="0" borderId="0" xfId="5" applyNumberFormat="1" applyFont="1" applyFill="1" applyBorder="1" applyAlignment="1">
      <alignment vertical="center"/>
    </xf>
    <xf numFmtId="38" fontId="25" fillId="0" borderId="17" xfId="5" quotePrefix="1" applyNumberFormat="1" applyFont="1" applyFill="1" applyBorder="1" applyAlignment="1">
      <alignment vertical="center"/>
    </xf>
    <xf numFmtId="38" fontId="37" fillId="0" borderId="42" xfId="5" applyNumberFormat="1" applyFont="1" applyFill="1" applyBorder="1" applyAlignment="1">
      <alignment vertical="center"/>
    </xf>
    <xf numFmtId="38" fontId="25" fillId="0" borderId="43" xfId="5" applyNumberFormat="1" applyFont="1" applyFill="1" applyBorder="1" applyAlignment="1">
      <alignment vertical="center"/>
    </xf>
    <xf numFmtId="38" fontId="21" fillId="0" borderId="18" xfId="0" applyNumberFormat="1" applyFont="1" applyFill="1" applyBorder="1" applyAlignment="1">
      <alignment vertical="center"/>
    </xf>
    <xf numFmtId="0" fontId="13" fillId="4" borderId="29" xfId="0" quotePrefix="1" applyFont="1" applyFill="1" applyBorder="1" applyAlignment="1">
      <alignment horizontal="left" vertical="center"/>
    </xf>
    <xf numFmtId="179" fontId="12" fillId="3" borderId="87" xfId="1" applyNumberFormat="1" applyFont="1" applyFill="1" applyBorder="1">
      <alignment vertical="center"/>
    </xf>
    <xf numFmtId="41" fontId="12" fillId="3" borderId="0" xfId="1" applyFont="1" applyFill="1">
      <alignment vertical="center"/>
    </xf>
    <xf numFmtId="41" fontId="24" fillId="3" borderId="0" xfId="1" applyFont="1" applyFill="1">
      <alignment vertical="center"/>
    </xf>
    <xf numFmtId="41" fontId="12" fillId="3" borderId="0" xfId="1" applyFont="1" applyFill="1" applyAlignment="1">
      <alignment vertical="center" shrinkToFit="1"/>
    </xf>
    <xf numFmtId="10" fontId="7" fillId="3" borderId="0" xfId="2" applyNumberFormat="1" applyFont="1" applyFill="1" applyBorder="1" applyAlignment="1">
      <alignment vertical="center"/>
    </xf>
    <xf numFmtId="40" fontId="7" fillId="3" borderId="0" xfId="0" applyNumberFormat="1" applyFont="1" applyFill="1" applyBorder="1" applyAlignment="1">
      <alignment vertical="center"/>
    </xf>
    <xf numFmtId="179" fontId="6" fillId="3" borderId="0" xfId="0" applyNumberFormat="1" applyFont="1" applyFill="1">
      <alignment vertical="center"/>
    </xf>
    <xf numFmtId="179" fontId="24" fillId="3" borderId="0" xfId="0" applyNumberFormat="1" applyFont="1" applyFill="1">
      <alignment vertical="center"/>
    </xf>
    <xf numFmtId="0" fontId="13" fillId="4" borderId="76" xfId="0" applyFont="1" applyFill="1" applyBorder="1" applyAlignment="1">
      <alignment horizontal="left" vertical="center" indent="1"/>
    </xf>
    <xf numFmtId="0" fontId="12" fillId="4" borderId="30" xfId="0" quotePrefix="1" applyFont="1" applyFill="1" applyBorder="1" applyAlignment="1">
      <alignment horizontal="left" vertical="center" indent="1"/>
    </xf>
    <xf numFmtId="0" fontId="12" fillId="4" borderId="5" xfId="0" quotePrefix="1" applyFont="1" applyFill="1" applyBorder="1" applyAlignment="1">
      <alignment horizontal="left" vertical="center" indent="1"/>
    </xf>
    <xf numFmtId="0" fontId="12" fillId="4" borderId="25" xfId="0" quotePrefix="1" applyFont="1" applyFill="1" applyBorder="1" applyAlignment="1">
      <alignment horizontal="left" vertical="center" indent="1"/>
    </xf>
    <xf numFmtId="0" fontId="12" fillId="4" borderId="26" xfId="0" quotePrefix="1" applyFont="1" applyFill="1" applyBorder="1" applyAlignment="1">
      <alignment horizontal="left" vertical="center" indent="1"/>
    </xf>
    <xf numFmtId="0" fontId="13" fillId="4" borderId="30" xfId="0" applyFont="1" applyFill="1" applyBorder="1" applyAlignment="1">
      <alignment horizontal="left" vertical="center" indent="1"/>
    </xf>
    <xf numFmtId="0" fontId="12" fillId="4" borderId="5" xfId="0" applyFont="1" applyFill="1" applyBorder="1" applyAlignment="1">
      <alignment horizontal="left" vertical="center" indent="1"/>
    </xf>
    <xf numFmtId="0" fontId="12" fillId="4" borderId="54" xfId="0" quotePrefix="1" applyFont="1" applyFill="1" applyBorder="1" applyAlignment="1">
      <alignment horizontal="left" vertical="center" indent="1"/>
    </xf>
    <xf numFmtId="0" fontId="12" fillId="4" borderId="50" xfId="0" quotePrefix="1" applyFont="1" applyFill="1" applyBorder="1" applyAlignment="1">
      <alignment horizontal="left" vertical="center" indent="1"/>
    </xf>
    <xf numFmtId="0" fontId="13" fillId="4" borderId="5" xfId="0" quotePrefix="1" applyFont="1" applyFill="1" applyBorder="1" applyAlignment="1">
      <alignment horizontal="left" vertical="center" indent="1"/>
    </xf>
    <xf numFmtId="0" fontId="13" fillId="4" borderId="30" xfId="0" quotePrefix="1" applyFont="1" applyFill="1" applyBorder="1" applyAlignment="1">
      <alignment horizontal="left" vertical="center" indent="1"/>
    </xf>
    <xf numFmtId="179" fontId="12" fillId="3" borderId="89" xfId="2" applyNumberFormat="1" applyFont="1" applyFill="1" applyBorder="1">
      <alignment vertical="center"/>
    </xf>
    <xf numFmtId="38" fontId="9" fillId="4" borderId="0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indent="1"/>
    </xf>
    <xf numFmtId="179" fontId="13" fillId="3" borderId="122" xfId="1" applyNumberFormat="1" applyFont="1" applyFill="1" applyBorder="1" applyAlignment="1">
      <alignment vertical="center" shrinkToFit="1"/>
    </xf>
    <xf numFmtId="179" fontId="12" fillId="3" borderId="122" xfId="1" applyNumberFormat="1" applyFont="1" applyFill="1" applyBorder="1" applyAlignment="1">
      <alignment vertical="center" shrinkToFit="1"/>
    </xf>
    <xf numFmtId="179" fontId="12" fillId="3" borderId="124" xfId="1" applyNumberFormat="1" applyFont="1" applyFill="1" applyBorder="1" applyAlignment="1">
      <alignment vertical="center" shrinkToFit="1"/>
    </xf>
    <xf numFmtId="179" fontId="12" fillId="3" borderId="125" xfId="1" applyNumberFormat="1" applyFont="1" applyFill="1" applyBorder="1" applyAlignment="1">
      <alignment vertical="center" shrinkToFit="1"/>
    </xf>
    <xf numFmtId="179" fontId="12" fillId="3" borderId="126" xfId="1" applyNumberFormat="1" applyFont="1" applyFill="1" applyBorder="1" applyAlignment="1">
      <alignment vertical="center" shrinkToFit="1"/>
    </xf>
    <xf numFmtId="179" fontId="13" fillId="3" borderId="127" xfId="1" applyNumberFormat="1" applyFont="1" applyFill="1" applyBorder="1" applyAlignment="1">
      <alignment vertical="center" shrinkToFit="1"/>
    </xf>
    <xf numFmtId="179" fontId="12" fillId="3" borderId="128" xfId="1" applyNumberFormat="1" applyFont="1" applyFill="1" applyBorder="1" applyAlignment="1">
      <alignment vertical="center" shrinkToFit="1"/>
    </xf>
    <xf numFmtId="177" fontId="12" fillId="3" borderId="129" xfId="2" applyNumberFormat="1" applyFont="1" applyFill="1" applyBorder="1" applyAlignment="1">
      <alignment vertical="center" shrinkToFit="1"/>
    </xf>
    <xf numFmtId="0" fontId="7" fillId="11" borderId="0" xfId="0" applyFont="1" applyFill="1" applyAlignment="1"/>
    <xf numFmtId="38" fontId="7" fillId="4" borderId="33" xfId="0" applyNumberFormat="1" applyFont="1" applyFill="1" applyBorder="1" applyAlignment="1">
      <alignment horizontal="center" vertical="center"/>
    </xf>
    <xf numFmtId="177" fontId="7" fillId="4" borderId="133" xfId="0" applyNumberFormat="1" applyFont="1" applyFill="1" applyBorder="1" applyAlignment="1">
      <alignment horizontal="center" vertical="center"/>
    </xf>
    <xf numFmtId="177" fontId="13" fillId="3" borderId="80" xfId="2" applyNumberFormat="1" applyFont="1" applyFill="1" applyBorder="1" applyAlignment="1">
      <alignment vertical="center" shrinkToFit="1"/>
    </xf>
    <xf numFmtId="177" fontId="12" fillId="3" borderId="88" xfId="2" applyNumberFormat="1" applyFont="1" applyFill="1" applyBorder="1" applyAlignment="1">
      <alignment vertical="center" shrinkToFit="1"/>
    </xf>
    <xf numFmtId="177" fontId="12" fillId="3" borderId="134" xfId="2" applyNumberFormat="1" applyFont="1" applyFill="1" applyBorder="1" applyAlignment="1">
      <alignment vertical="center" shrinkToFit="1"/>
    </xf>
    <xf numFmtId="177" fontId="12" fillId="3" borderId="135" xfId="2" applyNumberFormat="1" applyFont="1" applyFill="1" applyBorder="1" applyAlignment="1">
      <alignment vertical="center" shrinkToFit="1"/>
    </xf>
    <xf numFmtId="177" fontId="12" fillId="3" borderId="136" xfId="2" applyNumberFormat="1" applyFont="1" applyFill="1" applyBorder="1" applyAlignment="1">
      <alignment vertical="center" shrinkToFit="1"/>
    </xf>
    <xf numFmtId="177" fontId="13" fillId="3" borderId="88" xfId="2" applyNumberFormat="1" applyFont="1" applyFill="1" applyBorder="1" applyAlignment="1">
      <alignment vertical="center" shrinkToFit="1"/>
    </xf>
    <xf numFmtId="177" fontId="13" fillId="3" borderId="137" xfId="2" applyNumberFormat="1" applyFont="1" applyFill="1" applyBorder="1" applyAlignment="1">
      <alignment vertical="center" shrinkToFit="1"/>
    </xf>
    <xf numFmtId="177" fontId="12" fillId="3" borderId="138" xfId="2" applyNumberFormat="1" applyFont="1" applyFill="1" applyBorder="1" applyAlignment="1">
      <alignment vertical="center" shrinkToFit="1"/>
    </xf>
    <xf numFmtId="181" fontId="12" fillId="3" borderId="81" xfId="2" applyNumberFormat="1" applyFont="1" applyFill="1" applyBorder="1" applyAlignment="1">
      <alignment vertical="center" shrinkToFit="1"/>
    </xf>
    <xf numFmtId="177" fontId="13" fillId="3" borderId="139" xfId="2" applyNumberFormat="1" applyFont="1" applyFill="1" applyBorder="1" applyAlignment="1">
      <alignment vertical="center" shrinkToFit="1"/>
    </xf>
    <xf numFmtId="177" fontId="12" fillId="3" borderId="34" xfId="2" applyNumberFormat="1" applyFont="1" applyFill="1" applyBorder="1" applyAlignment="1">
      <alignment vertical="center" shrinkToFit="1"/>
    </xf>
    <xf numFmtId="177" fontId="12" fillId="3" borderId="131" xfId="2" applyNumberFormat="1" applyFont="1" applyFill="1" applyBorder="1" applyAlignment="1">
      <alignment vertical="center" shrinkToFit="1"/>
    </xf>
    <xf numFmtId="177" fontId="12" fillId="3" borderId="132" xfId="2" applyNumberFormat="1" applyFont="1" applyFill="1" applyBorder="1" applyAlignment="1">
      <alignment vertical="center" shrinkToFit="1"/>
    </xf>
    <xf numFmtId="177" fontId="12" fillId="3" borderId="68" xfId="2" applyNumberFormat="1" applyFont="1" applyFill="1" applyBorder="1" applyAlignment="1">
      <alignment vertical="center" shrinkToFit="1"/>
    </xf>
    <xf numFmtId="177" fontId="13" fillId="3" borderId="34" xfId="2" applyNumberFormat="1" applyFont="1" applyFill="1" applyBorder="1" applyAlignment="1">
      <alignment vertical="center" shrinkToFit="1"/>
    </xf>
    <xf numFmtId="177" fontId="13" fillId="3" borderId="66" xfId="2" applyNumberFormat="1" applyFont="1" applyFill="1" applyBorder="1" applyAlignment="1">
      <alignment vertical="center" shrinkToFit="1"/>
    </xf>
    <xf numFmtId="177" fontId="12" fillId="3" borderId="67" xfId="2" applyNumberFormat="1" applyFont="1" applyFill="1" applyBorder="1" applyAlignment="1">
      <alignment vertical="center" shrinkToFit="1"/>
    </xf>
    <xf numFmtId="181" fontId="12" fillId="3" borderId="63" xfId="2" applyNumberFormat="1" applyFont="1" applyFill="1" applyBorder="1" applyAlignment="1">
      <alignment vertical="center" shrinkToFit="1"/>
    </xf>
    <xf numFmtId="0" fontId="12" fillId="4" borderId="10" xfId="0" quotePrefix="1" applyFont="1" applyFill="1" applyBorder="1" applyAlignment="1">
      <alignment horizontal="left" vertical="center" indent="1"/>
    </xf>
    <xf numFmtId="0" fontId="12" fillId="4" borderId="85" xfId="0" quotePrefix="1" applyFont="1" applyFill="1" applyBorder="1" applyAlignment="1">
      <alignment horizontal="left" vertical="center" indent="1"/>
    </xf>
    <xf numFmtId="0" fontId="12" fillId="4" borderId="29" xfId="0" quotePrefix="1" applyFont="1" applyFill="1" applyBorder="1" applyAlignment="1">
      <alignment horizontal="left" vertical="center" indent="1"/>
    </xf>
    <xf numFmtId="179" fontId="12" fillId="3" borderId="122" xfId="1" applyNumberFormat="1" applyFont="1" applyFill="1" applyBorder="1" applyAlignment="1">
      <alignment horizontal="right" vertical="center" shrinkToFit="1"/>
    </xf>
    <xf numFmtId="179" fontId="12" fillId="3" borderId="124" xfId="1" applyNumberFormat="1" applyFont="1" applyFill="1" applyBorder="1" applyAlignment="1">
      <alignment horizontal="right" vertical="center" shrinkToFit="1"/>
    </xf>
    <xf numFmtId="179" fontId="13" fillId="3" borderId="127" xfId="1" applyNumberFormat="1" applyFont="1" applyFill="1" applyBorder="1" applyAlignment="1">
      <alignment horizontal="right" vertical="center" shrinkToFit="1"/>
    </xf>
    <xf numFmtId="179" fontId="13" fillId="3" borderId="141" xfId="1" applyNumberFormat="1" applyFont="1" applyFill="1" applyBorder="1" applyAlignment="1">
      <alignment horizontal="right" vertical="center" shrinkToFit="1"/>
    </xf>
    <xf numFmtId="0" fontId="12" fillId="4" borderId="14" xfId="0" quotePrefix="1" applyFont="1" applyFill="1" applyBorder="1" applyAlignment="1">
      <alignment horizontal="left" vertical="center" indent="1"/>
    </xf>
    <xf numFmtId="0" fontId="12" fillId="4" borderId="17" xfId="0" quotePrefix="1" applyFont="1" applyFill="1" applyBorder="1" applyAlignment="1">
      <alignment horizontal="left" vertical="center" indent="1"/>
    </xf>
    <xf numFmtId="179" fontId="13" fillId="3" borderId="121" xfId="1" applyNumberFormat="1" applyFont="1" applyFill="1" applyBorder="1" applyAlignment="1">
      <alignment horizontal="right" vertical="center" shrinkToFit="1"/>
    </xf>
    <xf numFmtId="179" fontId="12" fillId="3" borderId="125" xfId="1" applyNumberFormat="1" applyFont="1" applyFill="1" applyBorder="1" applyAlignment="1">
      <alignment horizontal="right" vertical="center" shrinkToFit="1"/>
    </xf>
    <xf numFmtId="179" fontId="12" fillId="3" borderId="126" xfId="1" applyNumberFormat="1" applyFont="1" applyFill="1" applyBorder="1" applyAlignment="1">
      <alignment horizontal="right" vertical="center" shrinkToFit="1"/>
    </xf>
    <xf numFmtId="179" fontId="12" fillId="3" borderId="128" xfId="1" applyNumberFormat="1" applyFont="1" applyFill="1" applyBorder="1" applyAlignment="1">
      <alignment horizontal="right" vertical="center" shrinkToFit="1"/>
    </xf>
    <xf numFmtId="179" fontId="12" fillId="3" borderId="121" xfId="1" applyNumberFormat="1" applyFont="1" applyFill="1" applyBorder="1" applyAlignment="1">
      <alignment vertical="center" shrinkToFit="1"/>
    </xf>
    <xf numFmtId="179" fontId="12" fillId="3" borderId="127" xfId="1" applyNumberFormat="1" applyFont="1" applyFill="1" applyBorder="1" applyAlignment="1">
      <alignment vertical="center" shrinkToFit="1"/>
    </xf>
    <xf numFmtId="177" fontId="12" fillId="3" borderId="34" xfId="2" applyNumberFormat="1" applyFont="1" applyFill="1" applyBorder="1" applyAlignment="1">
      <alignment horizontal="right" vertical="center" shrinkToFit="1"/>
    </xf>
    <xf numFmtId="177" fontId="12" fillId="3" borderId="131" xfId="2" applyNumberFormat="1" applyFont="1" applyFill="1" applyBorder="1" applyAlignment="1">
      <alignment horizontal="right" vertical="center" shrinkToFit="1"/>
    </xf>
    <xf numFmtId="177" fontId="13" fillId="3" borderId="66" xfId="2" applyNumberFormat="1" applyFont="1" applyFill="1" applyBorder="1" applyAlignment="1">
      <alignment horizontal="right" vertical="center" shrinkToFit="1"/>
    </xf>
    <xf numFmtId="177" fontId="13" fillId="3" borderId="35" xfId="2" applyNumberFormat="1" applyFont="1" applyFill="1" applyBorder="1" applyAlignment="1">
      <alignment horizontal="right" vertical="center" shrinkToFit="1"/>
    </xf>
    <xf numFmtId="177" fontId="13" fillId="3" borderId="142" xfId="2" applyNumberFormat="1" applyFont="1" applyFill="1" applyBorder="1" applyAlignment="1">
      <alignment horizontal="right" vertical="center" shrinkToFit="1"/>
    </xf>
    <xf numFmtId="177" fontId="12" fillId="3" borderId="132" xfId="2" applyNumberFormat="1" applyFont="1" applyFill="1" applyBorder="1" applyAlignment="1">
      <alignment horizontal="right" vertical="center" shrinkToFit="1"/>
    </xf>
    <xf numFmtId="177" fontId="12" fillId="3" borderId="68" xfId="2" applyNumberFormat="1" applyFont="1" applyFill="1" applyBorder="1" applyAlignment="1">
      <alignment horizontal="right" vertical="center" shrinkToFit="1"/>
    </xf>
    <xf numFmtId="177" fontId="12" fillId="3" borderId="67" xfId="2" applyNumberFormat="1" applyFont="1" applyFill="1" applyBorder="1" applyAlignment="1">
      <alignment horizontal="right" vertical="center" shrinkToFit="1"/>
    </xf>
    <xf numFmtId="179" fontId="13" fillId="3" borderId="140" xfId="1" applyNumberFormat="1" applyFont="1" applyFill="1" applyBorder="1" applyAlignment="1">
      <alignment vertical="center" shrinkToFit="1"/>
    </xf>
    <xf numFmtId="179" fontId="13" fillId="3" borderId="141" xfId="1" applyNumberFormat="1" applyFont="1" applyFill="1" applyBorder="1" applyAlignment="1">
      <alignment vertical="center" shrinkToFit="1"/>
    </xf>
    <xf numFmtId="179" fontId="13" fillId="3" borderId="126" xfId="1" applyNumberFormat="1" applyFont="1" applyFill="1" applyBorder="1" applyAlignment="1">
      <alignment vertical="center" shrinkToFit="1"/>
    </xf>
    <xf numFmtId="177" fontId="12" fillId="0" borderId="121" xfId="2" applyNumberFormat="1" applyFont="1" applyFill="1" applyBorder="1" applyAlignment="1">
      <alignment vertical="center" shrinkToFit="1"/>
    </xf>
    <xf numFmtId="177" fontId="12" fillId="0" borderId="141" xfId="2" applyNumberFormat="1" applyFont="1" applyFill="1" applyBorder="1" applyAlignment="1">
      <alignment vertical="center" shrinkToFit="1"/>
    </xf>
    <xf numFmtId="181" fontId="12" fillId="3" borderId="79" xfId="2" applyNumberFormat="1" applyFont="1" applyFill="1" applyBorder="1" applyAlignment="1">
      <alignment vertical="center" shrinkToFit="1"/>
    </xf>
    <xf numFmtId="179" fontId="13" fillId="3" borderId="121" xfId="1" applyNumberFormat="1" applyFont="1" applyFill="1" applyBorder="1" applyAlignment="1">
      <alignment vertical="center" shrinkToFit="1"/>
    </xf>
    <xf numFmtId="179" fontId="13" fillId="3" borderId="122" xfId="2" applyNumberFormat="1" applyFont="1" applyFill="1" applyBorder="1" applyAlignment="1">
      <alignment vertical="center" shrinkToFit="1"/>
    </xf>
    <xf numFmtId="179" fontId="13" fillId="3" borderId="141" xfId="2" applyNumberFormat="1" applyFont="1" applyFill="1" applyBorder="1" applyAlignment="1">
      <alignment vertical="center" shrinkToFit="1"/>
    </xf>
    <xf numFmtId="179" fontId="13" fillId="3" borderId="129" xfId="1" applyNumberFormat="1" applyFont="1" applyFill="1" applyBorder="1" applyAlignment="1">
      <alignment vertical="center" shrinkToFit="1"/>
    </xf>
    <xf numFmtId="177" fontId="13" fillId="3" borderId="35" xfId="2" applyNumberFormat="1" applyFont="1" applyFill="1" applyBorder="1" applyAlignment="1">
      <alignment vertical="center" shrinkToFit="1"/>
    </xf>
    <xf numFmtId="177" fontId="13" fillId="3" borderId="142" xfId="2" applyNumberFormat="1" applyFont="1" applyFill="1" applyBorder="1" applyAlignment="1">
      <alignment vertical="center" shrinkToFit="1"/>
    </xf>
    <xf numFmtId="177" fontId="13" fillId="3" borderId="63" xfId="2" applyNumberFormat="1" applyFont="1" applyFill="1" applyBorder="1" applyAlignment="1">
      <alignment vertical="center" shrinkToFit="1"/>
    </xf>
    <xf numFmtId="38" fontId="9" fillId="4" borderId="4" xfId="0" applyNumberFormat="1" applyFont="1" applyFill="1" applyBorder="1" applyAlignment="1">
      <alignment vertical="center"/>
    </xf>
    <xf numFmtId="179" fontId="9" fillId="3" borderId="140" xfId="0" applyNumberFormat="1" applyFont="1" applyFill="1" applyBorder="1" applyAlignment="1">
      <alignment horizontal="right" vertical="center"/>
    </xf>
    <xf numFmtId="179" fontId="12" fillId="3" borderId="122" xfId="1" applyNumberFormat="1" applyFont="1" applyFill="1" applyBorder="1">
      <alignment vertical="center"/>
    </xf>
    <xf numFmtId="179" fontId="12" fillId="3" borderId="124" xfId="1" applyNumberFormat="1" applyFont="1" applyFill="1" applyBorder="1">
      <alignment vertical="center"/>
    </xf>
    <xf numFmtId="179" fontId="12" fillId="3" borderId="125" xfId="1" applyNumberFormat="1" applyFont="1" applyFill="1" applyBorder="1">
      <alignment vertical="center"/>
    </xf>
    <xf numFmtId="179" fontId="12" fillId="3" borderId="126" xfId="1" applyNumberFormat="1" applyFont="1" applyFill="1" applyBorder="1">
      <alignment vertical="center"/>
    </xf>
    <xf numFmtId="10" fontId="12" fillId="3" borderId="143" xfId="2" applyNumberFormat="1" applyFont="1" applyFill="1" applyBorder="1">
      <alignment vertical="center"/>
    </xf>
    <xf numFmtId="177" fontId="9" fillId="3" borderId="80" xfId="0" applyNumberFormat="1" applyFont="1" applyFill="1" applyBorder="1" applyAlignment="1">
      <alignment horizontal="right" vertical="center"/>
    </xf>
    <xf numFmtId="177" fontId="12" fillId="3" borderId="88" xfId="2" applyNumberFormat="1" applyFont="1" applyFill="1" applyBorder="1">
      <alignment vertical="center"/>
    </xf>
    <xf numFmtId="177" fontId="12" fillId="3" borderId="134" xfId="2" applyNumberFormat="1" applyFont="1" applyFill="1" applyBorder="1">
      <alignment vertical="center"/>
    </xf>
    <xf numFmtId="177" fontId="12" fillId="3" borderId="135" xfId="2" applyNumberFormat="1" applyFont="1" applyFill="1" applyBorder="1">
      <alignment vertical="center"/>
    </xf>
    <xf numFmtId="177" fontId="12" fillId="3" borderId="136" xfId="2" applyNumberFormat="1" applyFont="1" applyFill="1" applyBorder="1">
      <alignment vertical="center"/>
    </xf>
    <xf numFmtId="180" fontId="12" fillId="3" borderId="144" xfId="2" applyNumberFormat="1" applyFont="1" applyFill="1" applyBorder="1">
      <alignment vertical="center"/>
    </xf>
    <xf numFmtId="177" fontId="9" fillId="3" borderId="139" xfId="0" applyNumberFormat="1" applyFont="1" applyFill="1" applyBorder="1" applyAlignment="1">
      <alignment horizontal="right" vertical="center"/>
    </xf>
    <xf numFmtId="177" fontId="12" fillId="3" borderId="131" xfId="2" applyNumberFormat="1" applyFont="1" applyFill="1" applyBorder="1">
      <alignment vertical="center"/>
    </xf>
    <xf numFmtId="177" fontId="12" fillId="3" borderId="132" xfId="2" applyNumberFormat="1" applyFont="1" applyFill="1" applyBorder="1">
      <alignment vertical="center"/>
    </xf>
    <xf numFmtId="177" fontId="12" fillId="3" borderId="68" xfId="2" applyNumberFormat="1" applyFont="1" applyFill="1" applyBorder="1">
      <alignment vertical="center"/>
    </xf>
    <xf numFmtId="180" fontId="12" fillId="3" borderId="130" xfId="2" applyNumberFormat="1" applyFont="1" applyFill="1" applyBorder="1">
      <alignment vertical="center"/>
    </xf>
    <xf numFmtId="38" fontId="38" fillId="3" borderId="0" xfId="0" applyNumberFormat="1" applyFont="1" applyFill="1" applyBorder="1" applyAlignment="1">
      <alignment vertical="center"/>
    </xf>
    <xf numFmtId="177" fontId="38" fillId="3" borderId="0" xfId="0" applyNumberFormat="1" applyFont="1" applyFill="1" applyBorder="1" applyAlignment="1">
      <alignment vertical="center"/>
    </xf>
    <xf numFmtId="0" fontId="42" fillId="3" borderId="0" xfId="0" applyFont="1" applyFill="1">
      <alignment vertical="center"/>
    </xf>
    <xf numFmtId="38" fontId="9" fillId="4" borderId="145" xfId="0" applyNumberFormat="1" applyFont="1" applyFill="1" applyBorder="1" applyAlignment="1">
      <alignment horizontal="center" vertical="center"/>
    </xf>
    <xf numFmtId="38" fontId="9" fillId="4" borderId="146" xfId="0" applyNumberFormat="1" applyFont="1" applyFill="1" applyBorder="1" applyAlignment="1">
      <alignment horizontal="center" vertical="center"/>
    </xf>
    <xf numFmtId="177" fontId="9" fillId="4" borderId="147" xfId="0" applyNumberFormat="1" applyFont="1" applyFill="1" applyBorder="1" applyAlignment="1">
      <alignment horizontal="center" vertical="center"/>
    </xf>
    <xf numFmtId="176" fontId="12" fillId="0" borderId="102" xfId="1" applyNumberFormat="1" applyFont="1" applyFill="1" applyBorder="1" applyAlignment="1">
      <alignment vertical="center" shrinkToFit="1"/>
    </xf>
    <xf numFmtId="176" fontId="12" fillId="0" borderId="90" xfId="1" applyNumberFormat="1" applyFont="1" applyFill="1" applyBorder="1" applyAlignment="1">
      <alignment vertical="center" shrinkToFit="1"/>
    </xf>
    <xf numFmtId="176" fontId="12" fillId="0" borderId="90" xfId="2" applyNumberFormat="1" applyFont="1" applyFill="1" applyBorder="1" applyAlignment="1">
      <alignment vertical="center" shrinkToFit="1"/>
    </xf>
    <xf numFmtId="176" fontId="7" fillId="0" borderId="87" xfId="2" applyNumberFormat="1" applyFont="1" applyFill="1" applyBorder="1" applyAlignment="1">
      <alignment vertical="center" shrinkToFit="1"/>
    </xf>
    <xf numFmtId="0" fontId="13" fillId="4" borderId="18" xfId="0" applyFont="1" applyFill="1" applyBorder="1" applyAlignment="1">
      <alignment horizontal="left" vertical="center" indent="1"/>
    </xf>
    <xf numFmtId="0" fontId="13" fillId="4" borderId="24" xfId="0" applyFont="1" applyFill="1" applyBorder="1" applyAlignment="1">
      <alignment horizontal="left" vertical="center" indent="1"/>
    </xf>
    <xf numFmtId="176" fontId="12" fillId="0" borderId="52" xfId="1" applyNumberFormat="1" applyFont="1" applyFill="1" applyBorder="1" applyAlignment="1">
      <alignment vertical="center" shrinkToFit="1"/>
    </xf>
    <xf numFmtId="176" fontId="12" fillId="0" borderId="120" xfId="1" applyNumberFormat="1" applyFont="1" applyFill="1" applyBorder="1" applyAlignment="1">
      <alignment vertical="center" shrinkToFit="1"/>
    </xf>
    <xf numFmtId="176" fontId="12" fillId="0" borderId="120" xfId="2" applyNumberFormat="1" applyFont="1" applyFill="1" applyBorder="1" applyAlignment="1">
      <alignment vertical="center" shrinkToFit="1"/>
    </xf>
    <xf numFmtId="176" fontId="7" fillId="0" borderId="28" xfId="2" applyNumberFormat="1" applyFont="1" applyFill="1" applyBorder="1" applyAlignment="1">
      <alignment vertical="center" shrinkToFit="1"/>
    </xf>
    <xf numFmtId="0" fontId="43" fillId="0" borderId="0" xfId="0" applyFont="1" applyFill="1" applyBorder="1">
      <alignment vertical="center"/>
    </xf>
    <xf numFmtId="0" fontId="44" fillId="0" borderId="0" xfId="0" applyFont="1" applyFill="1" applyBorder="1" applyAlignment="1">
      <alignment horizontal="left" vertical="center" indent="1"/>
    </xf>
    <xf numFmtId="176" fontId="45" fillId="0" borderId="0" xfId="1" applyNumberFormat="1" applyFont="1" applyFill="1" applyBorder="1" applyAlignment="1">
      <alignment vertical="center" shrinkToFit="1"/>
    </xf>
    <xf numFmtId="177" fontId="44" fillId="0" borderId="0" xfId="2" applyNumberFormat="1" applyFont="1" applyFill="1" applyBorder="1" applyAlignment="1">
      <alignment vertical="center" shrinkToFit="1"/>
    </xf>
    <xf numFmtId="179" fontId="44" fillId="0" borderId="0" xfId="2" applyNumberFormat="1" applyFont="1" applyFill="1" applyBorder="1" applyAlignment="1">
      <alignment vertical="center" shrinkToFit="1"/>
    </xf>
    <xf numFmtId="38" fontId="9" fillId="4" borderId="148" xfId="0" applyNumberFormat="1" applyFont="1" applyFill="1" applyBorder="1" applyAlignment="1" applyProtection="1">
      <alignment horizontal="center" vertical="center"/>
      <protection locked="0"/>
    </xf>
    <xf numFmtId="38" fontId="7" fillId="4" borderId="149" xfId="0" applyNumberFormat="1" applyFont="1" applyFill="1" applyBorder="1" applyAlignment="1" applyProtection="1">
      <alignment horizontal="center" vertical="center"/>
      <protection locked="0"/>
    </xf>
    <xf numFmtId="38" fontId="9" fillId="4" borderId="147" xfId="0" applyNumberFormat="1" applyFont="1" applyFill="1" applyBorder="1" applyAlignment="1" applyProtection="1">
      <alignment horizontal="center" vertical="center"/>
      <protection locked="0"/>
    </xf>
    <xf numFmtId="38" fontId="7" fillId="4" borderId="150" xfId="0" applyNumberFormat="1" applyFont="1" applyFill="1" applyBorder="1" applyAlignment="1" applyProtection="1">
      <alignment horizontal="center" vertical="center"/>
      <protection locked="0"/>
    </xf>
    <xf numFmtId="38" fontId="9" fillId="4" borderId="151" xfId="0" applyNumberFormat="1" applyFont="1" applyFill="1" applyBorder="1" applyAlignment="1">
      <alignment horizontal="center" vertical="center"/>
    </xf>
    <xf numFmtId="176" fontId="12" fillId="0" borderId="21" xfId="1" applyNumberFormat="1" applyFont="1" applyFill="1" applyBorder="1" applyAlignment="1">
      <alignment vertical="center" shrinkToFit="1"/>
    </xf>
    <xf numFmtId="176" fontId="12" fillId="0" borderId="21" xfId="1" applyNumberFormat="1" applyFont="1" applyFill="1" applyBorder="1" applyAlignment="1" applyProtection="1">
      <alignment vertical="center" shrinkToFit="1"/>
      <protection locked="0"/>
    </xf>
    <xf numFmtId="177" fontId="12" fillId="0" borderId="152" xfId="2" applyNumberFormat="1" applyFont="1" applyFill="1" applyBorder="1" applyAlignment="1" applyProtection="1">
      <alignment vertical="center" shrinkToFit="1"/>
      <protection locked="0"/>
    </xf>
    <xf numFmtId="177" fontId="12" fillId="0" borderId="153" xfId="2" applyNumberFormat="1" applyFont="1" applyFill="1" applyBorder="1" applyAlignment="1" applyProtection="1">
      <alignment vertical="center" shrinkToFit="1"/>
      <protection locked="0"/>
    </xf>
    <xf numFmtId="176" fontId="12" fillId="0" borderId="88" xfId="2" applyNumberFormat="1" applyFont="1" applyFill="1" applyBorder="1" applyAlignment="1">
      <alignment vertical="center" shrinkToFit="1"/>
    </xf>
    <xf numFmtId="176" fontId="0" fillId="3" borderId="0" xfId="0" applyNumberFormat="1" applyFill="1">
      <alignment vertical="center"/>
    </xf>
    <xf numFmtId="176" fontId="12" fillId="0" borderId="23" xfId="1" applyNumberFormat="1" applyFont="1" applyFill="1" applyBorder="1" applyAlignment="1">
      <alignment vertical="center" shrinkToFit="1"/>
    </xf>
    <xf numFmtId="176" fontId="12" fillId="0" borderId="23" xfId="1" applyNumberFormat="1" applyFont="1" applyFill="1" applyBorder="1" applyAlignment="1" applyProtection="1">
      <alignment vertical="center" shrinkToFit="1"/>
      <protection locked="0"/>
    </xf>
    <xf numFmtId="177" fontId="12" fillId="0" borderId="154" xfId="2" applyNumberFormat="1" applyFont="1" applyFill="1" applyBorder="1" applyAlignment="1" applyProtection="1">
      <alignment vertical="center" shrinkToFit="1"/>
      <protection locked="0"/>
    </xf>
    <xf numFmtId="177" fontId="12" fillId="0" borderId="155" xfId="2" applyNumberFormat="1" applyFont="1" applyFill="1" applyBorder="1" applyAlignment="1" applyProtection="1">
      <alignment vertical="center" shrinkToFit="1"/>
      <protection locked="0"/>
    </xf>
    <xf numFmtId="176" fontId="12" fillId="0" borderId="81" xfId="2" applyNumberFormat="1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6" fillId="0" borderId="0" xfId="0" applyFont="1">
      <alignment vertical="center"/>
    </xf>
    <xf numFmtId="179" fontId="12" fillId="3" borderId="85" xfId="1" applyNumberFormat="1" applyFont="1" applyFill="1" applyBorder="1" applyAlignment="1">
      <alignment vertical="center" shrinkToFit="1"/>
    </xf>
    <xf numFmtId="38" fontId="9" fillId="4" borderId="61" xfId="0" applyNumberFormat="1" applyFont="1" applyFill="1" applyBorder="1" applyAlignment="1">
      <alignment vertical="center"/>
    </xf>
    <xf numFmtId="38" fontId="9" fillId="4" borderId="62" xfId="0" applyNumberFormat="1" applyFont="1" applyFill="1" applyBorder="1" applyAlignment="1">
      <alignment vertical="center"/>
    </xf>
    <xf numFmtId="38" fontId="9" fillId="4" borderId="1" xfId="0" applyNumberFormat="1" applyFont="1" applyFill="1" applyBorder="1" applyAlignment="1">
      <alignment vertical="center"/>
    </xf>
    <xf numFmtId="38" fontId="9" fillId="4" borderId="47" xfId="0" applyNumberFormat="1" applyFont="1" applyFill="1" applyBorder="1" applyAlignment="1">
      <alignment vertical="center"/>
    </xf>
    <xf numFmtId="38" fontId="9" fillId="4" borderId="0" xfId="0" applyNumberFormat="1" applyFont="1" applyFill="1" applyBorder="1" applyAlignment="1">
      <alignment vertical="center"/>
    </xf>
    <xf numFmtId="38" fontId="9" fillId="4" borderId="22" xfId="0" applyNumberFormat="1" applyFont="1" applyFill="1" applyBorder="1" applyAlignment="1">
      <alignment vertical="center"/>
    </xf>
    <xf numFmtId="38" fontId="9" fillId="4" borderId="10" xfId="0" applyNumberFormat="1" applyFont="1" applyFill="1" applyBorder="1" applyAlignment="1">
      <alignment vertical="center"/>
    </xf>
    <xf numFmtId="38" fontId="9" fillId="4" borderId="54" xfId="0" applyNumberFormat="1" applyFont="1" applyFill="1" applyBorder="1" applyAlignment="1">
      <alignment vertical="center"/>
    </xf>
    <xf numFmtId="38" fontId="7" fillId="4" borderId="0" xfId="0" applyNumberFormat="1" applyFont="1" applyFill="1" applyBorder="1" applyAlignment="1">
      <alignment vertical="center"/>
    </xf>
    <xf numFmtId="38" fontId="7" fillId="4" borderId="22" xfId="0" applyNumberFormat="1" applyFont="1" applyFill="1" applyBorder="1" applyAlignment="1">
      <alignment vertical="center"/>
    </xf>
    <xf numFmtId="38" fontId="7" fillId="4" borderId="1" xfId="0" applyNumberFormat="1" applyFont="1" applyFill="1" applyBorder="1" applyAlignment="1">
      <alignment vertical="center"/>
    </xf>
    <xf numFmtId="38" fontId="7" fillId="4" borderId="47" xfId="0" applyNumberFormat="1" applyFont="1" applyFill="1" applyBorder="1" applyAlignment="1">
      <alignment vertical="center"/>
    </xf>
    <xf numFmtId="38" fontId="7" fillId="4" borderId="10" xfId="0" applyNumberFormat="1" applyFont="1" applyFill="1" applyBorder="1" applyAlignment="1">
      <alignment vertical="center"/>
    </xf>
    <xf numFmtId="38" fontId="9" fillId="4" borderId="85" xfId="0" applyNumberFormat="1" applyFont="1" applyFill="1" applyBorder="1" applyAlignment="1">
      <alignment vertical="center"/>
    </xf>
    <xf numFmtId="38" fontId="9" fillId="4" borderId="50" xfId="0" applyNumberFormat="1" applyFont="1" applyFill="1" applyBorder="1" applyAlignment="1">
      <alignment vertical="center"/>
    </xf>
    <xf numFmtId="38" fontId="9" fillId="4" borderId="29" xfId="0" applyNumberFormat="1" applyFont="1" applyFill="1" applyBorder="1" applyAlignment="1">
      <alignment vertical="center"/>
    </xf>
    <xf numFmtId="38" fontId="9" fillId="4" borderId="30" xfId="0" applyNumberFormat="1" applyFont="1" applyFill="1" applyBorder="1" applyAlignment="1">
      <alignment vertical="center"/>
    </xf>
    <xf numFmtId="179" fontId="12" fillId="3" borderId="141" xfId="1" applyNumberFormat="1" applyFont="1" applyFill="1" applyBorder="1" applyAlignment="1">
      <alignment vertical="center" shrinkToFit="1"/>
    </xf>
    <xf numFmtId="179" fontId="12" fillId="3" borderId="29" xfId="1" applyNumberFormat="1" applyFont="1" applyFill="1" applyBorder="1" applyAlignment="1">
      <alignment vertical="center" shrinkToFit="1"/>
    </xf>
    <xf numFmtId="179" fontId="12" fillId="0" borderId="32" xfId="2" applyNumberFormat="1" applyFont="1" applyFill="1" applyBorder="1" applyAlignment="1">
      <alignment vertical="center" shrinkToFit="1"/>
    </xf>
    <xf numFmtId="179" fontId="12" fillId="3" borderId="31" xfId="1" applyNumberFormat="1" applyFont="1" applyFill="1" applyBorder="1" applyAlignment="1">
      <alignment vertical="center" shrinkToFit="1"/>
    </xf>
    <xf numFmtId="179" fontId="12" fillId="3" borderId="32" xfId="2" applyNumberFormat="1" applyFont="1" applyFill="1" applyBorder="1" applyAlignment="1">
      <alignment vertical="center" shrinkToFit="1"/>
    </xf>
    <xf numFmtId="38" fontId="25" fillId="0" borderId="0" xfId="5" applyNumberFormat="1" applyFont="1" applyFill="1" applyBorder="1" applyAlignment="1">
      <alignment vertical="center" wrapText="1"/>
    </xf>
    <xf numFmtId="179" fontId="12" fillId="3" borderId="140" xfId="1" applyNumberFormat="1" applyFont="1" applyFill="1" applyBorder="1" applyAlignment="1">
      <alignment horizontal="right" vertical="center" shrinkToFit="1"/>
    </xf>
    <xf numFmtId="179" fontId="12" fillId="3" borderId="75" xfId="1" applyNumberFormat="1" applyFont="1" applyFill="1" applyBorder="1" applyAlignment="1">
      <alignment horizontal="right" vertical="center" shrinkToFit="1"/>
    </xf>
    <xf numFmtId="177" fontId="12" fillId="3" borderId="139" xfId="2" applyNumberFormat="1" applyFont="1" applyFill="1" applyBorder="1" applyAlignment="1">
      <alignment horizontal="right" vertical="center" shrinkToFit="1"/>
    </xf>
    <xf numFmtId="177" fontId="12" fillId="3" borderId="100" xfId="2" applyNumberFormat="1" applyFont="1" applyFill="1" applyBorder="1" applyAlignment="1">
      <alignment horizontal="right" vertical="center" shrinkToFit="1"/>
    </xf>
    <xf numFmtId="179" fontId="12" fillId="3" borderId="77" xfId="2" applyNumberFormat="1" applyFont="1" applyFill="1" applyBorder="1" applyAlignment="1">
      <alignment horizontal="right" vertical="center" shrinkToFit="1"/>
    </xf>
    <xf numFmtId="177" fontId="7" fillId="0" borderId="56" xfId="2" applyNumberFormat="1" applyFont="1" applyFill="1" applyBorder="1" applyAlignment="1">
      <alignment horizontal="right" vertical="center" shrinkToFit="1"/>
    </xf>
    <xf numFmtId="179" fontId="12" fillId="3" borderId="78" xfId="1" applyNumberFormat="1" applyFont="1" applyFill="1" applyBorder="1" applyAlignment="1">
      <alignment horizontal="right" vertical="center" shrinkToFit="1"/>
    </xf>
    <xf numFmtId="179" fontId="12" fillId="3" borderId="141" xfId="1" applyNumberFormat="1" applyFont="1" applyFill="1" applyBorder="1" applyAlignment="1">
      <alignment horizontal="right" vertical="center" shrinkToFit="1"/>
    </xf>
    <xf numFmtId="179" fontId="12" fillId="3" borderId="29" xfId="1" applyNumberFormat="1" applyFont="1" applyFill="1" applyBorder="1" applyAlignment="1">
      <alignment horizontal="right" vertical="center" shrinkToFit="1"/>
    </xf>
    <xf numFmtId="177" fontId="12" fillId="3" borderId="35" xfId="2" applyNumberFormat="1" applyFont="1" applyFill="1" applyBorder="1" applyAlignment="1">
      <alignment horizontal="right" vertical="center" shrinkToFit="1"/>
    </xf>
    <xf numFmtId="177" fontId="12" fillId="3" borderId="101" xfId="2" applyNumberFormat="1" applyFont="1" applyFill="1" applyBorder="1" applyAlignment="1">
      <alignment horizontal="right" vertical="center" shrinkToFit="1"/>
    </xf>
    <xf numFmtId="179" fontId="12" fillId="3" borderId="32" xfId="2" applyNumberFormat="1" applyFont="1" applyFill="1" applyBorder="1" applyAlignment="1">
      <alignment horizontal="right" vertical="center" shrinkToFit="1"/>
    </xf>
    <xf numFmtId="177" fontId="12" fillId="3" borderId="36" xfId="2" applyNumberFormat="1" applyFont="1" applyFill="1" applyBorder="1" applyAlignment="1">
      <alignment horizontal="right" vertical="center" shrinkToFit="1"/>
    </xf>
    <xf numFmtId="179" fontId="12" fillId="3" borderId="31" xfId="1" applyNumberFormat="1" applyFont="1" applyFill="1" applyBorder="1" applyAlignment="1">
      <alignment horizontal="right" vertical="center" shrinkToFit="1"/>
    </xf>
    <xf numFmtId="0" fontId="6" fillId="0" borderId="0" xfId="0" applyFont="1" applyFill="1">
      <alignment vertical="center"/>
    </xf>
    <xf numFmtId="177" fontId="9" fillId="3" borderId="156" xfId="0" applyNumberFormat="1" applyFont="1" applyFill="1" applyBorder="1" applyAlignment="1">
      <alignment vertical="center"/>
    </xf>
    <xf numFmtId="177" fontId="9" fillId="3" borderId="157" xfId="0" applyNumberFormat="1" applyFont="1" applyFill="1" applyBorder="1" applyAlignment="1">
      <alignment vertical="center"/>
    </xf>
    <xf numFmtId="177" fontId="9" fillId="3" borderId="65" xfId="0" applyNumberFormat="1" applyFont="1" applyFill="1" applyBorder="1" applyAlignment="1">
      <alignment horizontal="right" vertical="center"/>
    </xf>
    <xf numFmtId="177" fontId="9" fillId="3" borderId="34" xfId="0" applyNumberFormat="1" applyFont="1" applyFill="1" applyBorder="1" applyAlignment="1">
      <alignment vertical="center"/>
    </xf>
    <xf numFmtId="177" fontId="9" fillId="3" borderId="26" xfId="0" applyNumberFormat="1" applyFont="1" applyFill="1" applyBorder="1" applyAlignment="1">
      <alignment vertical="center"/>
    </xf>
    <xf numFmtId="177" fontId="9" fillId="3" borderId="13" xfId="0" applyNumberFormat="1" applyFont="1" applyFill="1" applyBorder="1" applyAlignment="1">
      <alignment horizontal="right" vertical="center"/>
    </xf>
    <xf numFmtId="177" fontId="9" fillId="3" borderId="66" xfId="0" applyNumberFormat="1" applyFont="1" applyFill="1" applyBorder="1" applyAlignment="1">
      <alignment vertical="center"/>
    </xf>
    <xf numFmtId="177" fontId="9" fillId="3" borderId="158" xfId="0" applyNumberFormat="1" applyFont="1" applyFill="1" applyBorder="1" applyAlignment="1">
      <alignment vertical="center"/>
    </xf>
    <xf numFmtId="177" fontId="9" fillId="3" borderId="51" xfId="0" applyNumberFormat="1" applyFont="1" applyFill="1" applyBorder="1" applyAlignment="1">
      <alignment horizontal="right" vertical="center"/>
    </xf>
    <xf numFmtId="177" fontId="7" fillId="3" borderId="34" xfId="0" applyNumberFormat="1" applyFont="1" applyFill="1" applyBorder="1" applyAlignment="1">
      <alignment vertical="center"/>
    </xf>
    <xf numFmtId="177" fontId="7" fillId="3" borderId="26" xfId="0" applyNumberFormat="1" applyFont="1" applyFill="1" applyBorder="1" applyAlignment="1">
      <alignment vertical="center"/>
    </xf>
    <xf numFmtId="177" fontId="7" fillId="3" borderId="13" xfId="0" applyNumberFormat="1" applyFont="1" applyFill="1" applyBorder="1" applyAlignment="1">
      <alignment horizontal="right" vertical="center"/>
    </xf>
    <xf numFmtId="177" fontId="9" fillId="3" borderId="67" xfId="0" applyNumberFormat="1" applyFont="1" applyFill="1" applyBorder="1" applyAlignment="1">
      <alignment vertical="center"/>
    </xf>
    <xf numFmtId="177" fontId="9" fillId="3" borderId="159" xfId="0" applyNumberFormat="1" applyFont="1" applyFill="1" applyBorder="1" applyAlignment="1">
      <alignment vertical="center"/>
    </xf>
    <xf numFmtId="177" fontId="9" fillId="3" borderId="55" xfId="0" applyNumberFormat="1" applyFont="1" applyFill="1" applyBorder="1" applyAlignment="1">
      <alignment horizontal="right" vertical="center"/>
    </xf>
    <xf numFmtId="177" fontId="7" fillId="3" borderId="68" xfId="0" applyNumberFormat="1" applyFont="1" applyFill="1" applyBorder="1" applyAlignment="1">
      <alignment vertical="center"/>
    </xf>
    <xf numFmtId="177" fontId="7" fillId="3" borderId="69" xfId="0" applyNumberFormat="1" applyFont="1" applyFill="1" applyBorder="1" applyAlignment="1">
      <alignment vertical="center"/>
    </xf>
    <xf numFmtId="177" fontId="7" fillId="3" borderId="48" xfId="0" applyNumberFormat="1" applyFont="1" applyFill="1" applyBorder="1" applyAlignment="1">
      <alignment horizontal="right" vertical="center"/>
    </xf>
    <xf numFmtId="177" fontId="9" fillId="3" borderId="63" xfId="0" applyNumberFormat="1" applyFont="1" applyFill="1" applyBorder="1" applyAlignment="1">
      <alignment vertical="center"/>
    </xf>
    <xf numFmtId="177" fontId="9" fillId="3" borderId="160" xfId="0" applyNumberFormat="1" applyFont="1" applyFill="1" applyBorder="1" applyAlignment="1">
      <alignment vertical="center"/>
    </xf>
    <xf numFmtId="177" fontId="9" fillId="3" borderId="53" xfId="0" applyNumberFormat="1" applyFont="1" applyFill="1" applyBorder="1" applyAlignment="1">
      <alignment horizontal="right" vertical="center"/>
    </xf>
    <xf numFmtId="0" fontId="46" fillId="3" borderId="0" xfId="0" applyFont="1" applyFill="1">
      <alignment vertical="center"/>
    </xf>
    <xf numFmtId="0" fontId="13" fillId="3" borderId="0" xfId="0" applyFont="1" applyFill="1">
      <alignment vertical="center"/>
    </xf>
    <xf numFmtId="177" fontId="0" fillId="3" borderId="0" xfId="2" applyNumberFormat="1" applyFont="1" applyFill="1">
      <alignment vertical="center"/>
    </xf>
    <xf numFmtId="176" fontId="6" fillId="3" borderId="0" xfId="0" applyNumberFormat="1" applyFont="1" applyFill="1">
      <alignment vertical="center"/>
    </xf>
    <xf numFmtId="176" fontId="12" fillId="0" borderId="0" xfId="1" applyNumberFormat="1" applyFont="1" applyFill="1" applyBorder="1" applyAlignment="1" applyProtection="1">
      <alignment vertical="center" shrinkToFit="1"/>
      <protection locked="0"/>
    </xf>
    <xf numFmtId="176" fontId="12" fillId="0" borderId="18" xfId="1" applyNumberFormat="1" applyFont="1" applyFill="1" applyBorder="1" applyAlignment="1" applyProtection="1">
      <alignment vertical="center" shrinkToFit="1"/>
      <protection locked="0"/>
    </xf>
    <xf numFmtId="177" fontId="12" fillId="0" borderId="162" xfId="2" applyNumberFormat="1" applyFont="1" applyFill="1" applyBorder="1" applyAlignment="1" applyProtection="1">
      <alignment vertical="center" shrinkToFit="1"/>
      <protection locked="0"/>
    </xf>
    <xf numFmtId="179" fontId="12" fillId="3" borderId="140" xfId="1" applyNumberFormat="1" applyFont="1" applyFill="1" applyBorder="1" applyAlignment="1">
      <alignment vertical="center" shrinkToFit="1"/>
    </xf>
    <xf numFmtId="179" fontId="12" fillId="3" borderId="75" xfId="1" applyNumberFormat="1" applyFont="1" applyFill="1" applyBorder="1" applyAlignment="1">
      <alignment vertical="center" shrinkToFit="1"/>
    </xf>
    <xf numFmtId="177" fontId="12" fillId="3" borderId="56" xfId="2" applyNumberFormat="1" applyFont="1" applyFill="1" applyBorder="1" applyAlignment="1">
      <alignment vertical="center" shrinkToFit="1"/>
    </xf>
    <xf numFmtId="179" fontId="12" fillId="3" borderId="77" xfId="2" applyNumberFormat="1" applyFont="1" applyFill="1" applyBorder="1" applyAlignment="1">
      <alignment vertical="center" shrinkToFit="1"/>
    </xf>
    <xf numFmtId="177" fontId="7" fillId="0" borderId="56" xfId="2" applyNumberFormat="1" applyFont="1" applyFill="1" applyBorder="1" applyAlignment="1">
      <alignment vertical="center" shrinkToFit="1"/>
    </xf>
    <xf numFmtId="179" fontId="12" fillId="3" borderId="78" xfId="1" applyNumberFormat="1" applyFont="1" applyFill="1" applyBorder="1" applyAlignment="1">
      <alignment vertical="center" shrinkToFit="1"/>
    </xf>
    <xf numFmtId="38" fontId="25" fillId="9" borderId="0" xfId="5" applyNumberFormat="1" applyFont="1" applyFill="1" applyBorder="1" applyAlignment="1">
      <alignment horizontal="left" vertical="center" wrapText="1"/>
    </xf>
    <xf numFmtId="38" fontId="34" fillId="0" borderId="0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0" fontId="39" fillId="6" borderId="0" xfId="5" applyFont="1" applyAlignment="1">
      <alignment horizontal="left" vertical="center"/>
    </xf>
    <xf numFmtId="38" fontId="9" fillId="5" borderId="121" xfId="0" applyNumberFormat="1" applyFont="1" applyFill="1" applyBorder="1" applyAlignment="1">
      <alignment horizontal="center" vertical="center"/>
    </xf>
    <xf numFmtId="38" fontId="9" fillId="5" borderId="122" xfId="0" applyNumberFormat="1" applyFont="1" applyFill="1" applyBorder="1" applyAlignment="1">
      <alignment horizontal="center" vertical="center"/>
    </xf>
    <xf numFmtId="38" fontId="9" fillId="5" borderId="123" xfId="0" applyNumberFormat="1" applyFont="1" applyFill="1" applyBorder="1" applyAlignment="1">
      <alignment horizontal="center" vertical="center"/>
    </xf>
    <xf numFmtId="38" fontId="9" fillId="5" borderId="46" xfId="0" applyNumberFormat="1" applyFont="1" applyFill="1" applyBorder="1" applyAlignment="1">
      <alignment horizontal="center" vertical="center"/>
    </xf>
    <xf numFmtId="38" fontId="9" fillId="5" borderId="20" xfId="0" applyNumberFormat="1" applyFont="1" applyFill="1" applyBorder="1" applyAlignment="1">
      <alignment horizontal="center" vertical="center"/>
    </xf>
    <xf numFmtId="177" fontId="9" fillId="5" borderId="86" xfId="0" applyNumberFormat="1" applyFont="1" applyFill="1" applyBorder="1" applyAlignment="1">
      <alignment horizontal="center" vertical="center"/>
    </xf>
    <xf numFmtId="177" fontId="9" fillId="5" borderId="9" xfId="0" applyNumberFormat="1" applyFont="1" applyFill="1" applyBorder="1" applyAlignment="1">
      <alignment horizontal="center" vertical="center"/>
    </xf>
    <xf numFmtId="179" fontId="12" fillId="3" borderId="44" xfId="1" applyNumberFormat="1" applyFont="1" applyFill="1" applyBorder="1" applyAlignment="1">
      <alignment vertical="center" shrinkToFit="1"/>
    </xf>
    <xf numFmtId="179" fontId="12" fillId="3" borderId="45" xfId="1" applyNumberFormat="1" applyFont="1" applyFill="1" applyBorder="1" applyAlignment="1">
      <alignment vertical="center" shrinkToFit="1"/>
    </xf>
    <xf numFmtId="179" fontId="12" fillId="3" borderId="119" xfId="1" applyNumberFormat="1" applyFont="1" applyFill="1" applyBorder="1" applyAlignment="1">
      <alignment vertical="center" shrinkToFit="1"/>
    </xf>
    <xf numFmtId="179" fontId="12" fillId="3" borderId="44" xfId="2" applyNumberFormat="1" applyFont="1" applyFill="1" applyBorder="1" applyAlignment="1">
      <alignment vertical="center" shrinkToFit="1"/>
    </xf>
    <xf numFmtId="179" fontId="12" fillId="3" borderId="45" xfId="2" applyNumberFormat="1" applyFont="1" applyFill="1" applyBorder="1" applyAlignment="1">
      <alignment vertical="center" shrinkToFit="1"/>
    </xf>
    <xf numFmtId="179" fontId="12" fillId="3" borderId="71" xfId="2" applyNumberFormat="1" applyFont="1" applyFill="1" applyBorder="1" applyAlignment="1">
      <alignment vertical="center" shrinkToFit="1"/>
    </xf>
    <xf numFmtId="178" fontId="9" fillId="4" borderId="44" xfId="0" applyNumberFormat="1" applyFont="1" applyFill="1" applyBorder="1" applyAlignment="1">
      <alignment horizontal="center" vertical="center"/>
    </xf>
    <xf numFmtId="178" fontId="9" fillId="4" borderId="45" xfId="0" applyNumberFormat="1" applyFont="1" applyFill="1" applyBorder="1" applyAlignment="1">
      <alignment horizontal="center" vertical="center"/>
    </xf>
    <xf numFmtId="178" fontId="9" fillId="4" borderId="119" xfId="0" applyNumberFormat="1" applyFont="1" applyFill="1" applyBorder="1" applyAlignment="1">
      <alignment horizontal="center" vertical="center"/>
    </xf>
    <xf numFmtId="178" fontId="9" fillId="5" borderId="44" xfId="0" applyNumberFormat="1" applyFont="1" applyFill="1" applyBorder="1" applyAlignment="1">
      <alignment horizontal="center" vertical="center"/>
    </xf>
    <xf numFmtId="178" fontId="9" fillId="5" borderId="45" xfId="0" applyNumberFormat="1" applyFont="1" applyFill="1" applyBorder="1" applyAlignment="1">
      <alignment horizontal="center" vertical="center"/>
    </xf>
    <xf numFmtId="38" fontId="9" fillId="4" borderId="46" xfId="0" applyNumberFormat="1" applyFont="1" applyFill="1" applyBorder="1" applyAlignment="1">
      <alignment horizontal="center" vertical="center"/>
    </xf>
    <xf numFmtId="38" fontId="9" fillId="4" borderId="20" xfId="0" applyNumberFormat="1" applyFont="1" applyFill="1" applyBorder="1" applyAlignment="1">
      <alignment horizontal="center" vertical="center"/>
    </xf>
    <xf numFmtId="177" fontId="9" fillId="4" borderId="86" xfId="0" quotePrefix="1" applyNumberFormat="1" applyFont="1" applyFill="1" applyBorder="1" applyAlignment="1">
      <alignment horizontal="center" vertical="center"/>
    </xf>
    <xf numFmtId="177" fontId="9" fillId="4" borderId="9" xfId="0" quotePrefix="1" applyNumberFormat="1" applyFont="1" applyFill="1" applyBorder="1" applyAlignment="1">
      <alignment horizontal="center" vertical="center"/>
    </xf>
    <xf numFmtId="179" fontId="13" fillId="5" borderId="4" xfId="1" applyNumberFormat="1" applyFont="1" applyFill="1" applyBorder="1" applyAlignment="1">
      <alignment horizontal="center" vertical="center" shrinkToFit="1"/>
    </xf>
    <xf numFmtId="179" fontId="13" fillId="5" borderId="5" xfId="1" applyNumberFormat="1" applyFont="1" applyFill="1" applyBorder="1" applyAlignment="1">
      <alignment horizontal="center" vertical="center" shrinkToFit="1"/>
    </xf>
    <xf numFmtId="179" fontId="13" fillId="5" borderId="18" xfId="1" applyNumberFormat="1" applyFont="1" applyFill="1" applyBorder="1" applyAlignment="1">
      <alignment horizontal="center" vertical="center" shrinkToFit="1"/>
    </xf>
    <xf numFmtId="179" fontId="13" fillId="5" borderId="24" xfId="1" applyNumberFormat="1" applyFont="1" applyFill="1" applyBorder="1" applyAlignment="1">
      <alignment horizontal="center" vertical="center" shrinkToFit="1"/>
    </xf>
    <xf numFmtId="179" fontId="13" fillId="4" borderId="4" xfId="2" applyNumberFormat="1" applyFont="1" applyFill="1" applyBorder="1" applyAlignment="1">
      <alignment horizontal="center" vertical="center" shrinkToFit="1"/>
    </xf>
    <xf numFmtId="179" fontId="13" fillId="4" borderId="18" xfId="2" applyNumberFormat="1" applyFont="1" applyFill="1" applyBorder="1" applyAlignment="1">
      <alignment horizontal="center" vertical="center" shrinkToFit="1"/>
    </xf>
    <xf numFmtId="38" fontId="9" fillId="5" borderId="103" xfId="0" applyNumberFormat="1" applyFont="1" applyFill="1" applyBorder="1" applyAlignment="1">
      <alignment horizontal="center" vertical="center"/>
    </xf>
    <xf numFmtId="38" fontId="9" fillId="5" borderId="161" xfId="0" applyNumberFormat="1" applyFont="1" applyFill="1" applyBorder="1" applyAlignment="1">
      <alignment horizontal="center" vertical="center"/>
    </xf>
    <xf numFmtId="0" fontId="13" fillId="4" borderId="85" xfId="0" quotePrefix="1" applyFont="1" applyFill="1" applyBorder="1" applyAlignment="1">
      <alignment horizontal="center" vertical="center"/>
    </xf>
    <xf numFmtId="0" fontId="13" fillId="4" borderId="50" xfId="0" quotePrefix="1" applyFont="1" applyFill="1" applyBorder="1" applyAlignment="1">
      <alignment horizontal="center" vertical="center"/>
    </xf>
    <xf numFmtId="0" fontId="13" fillId="4" borderId="29" xfId="0" quotePrefix="1" applyFont="1" applyFill="1" applyBorder="1" applyAlignment="1">
      <alignment horizontal="center" vertical="center"/>
    </xf>
    <xf numFmtId="0" fontId="13" fillId="4" borderId="30" xfId="0" quotePrefix="1" applyFont="1" applyFill="1" applyBorder="1" applyAlignment="1">
      <alignment horizontal="center" vertical="center"/>
    </xf>
    <xf numFmtId="38" fontId="9" fillId="4" borderId="4" xfId="0" applyNumberFormat="1" applyFont="1" applyFill="1" applyBorder="1" applyAlignment="1">
      <alignment horizontal="center" vertical="center"/>
    </xf>
    <xf numFmtId="38" fontId="9" fillId="4" borderId="5" xfId="0" applyNumberFormat="1" applyFont="1" applyFill="1" applyBorder="1" applyAlignment="1">
      <alignment horizontal="center" vertical="center"/>
    </xf>
    <xf numFmtId="38" fontId="9" fillId="4" borderId="0" xfId="0" applyNumberFormat="1" applyFont="1" applyFill="1" applyBorder="1" applyAlignment="1">
      <alignment horizontal="center" vertical="center"/>
    </xf>
    <xf numFmtId="38" fontId="9" fillId="4" borderId="22" xfId="0" applyNumberFormat="1" applyFont="1" applyFill="1" applyBorder="1" applyAlignment="1">
      <alignment horizontal="center" vertical="center"/>
    </xf>
    <xf numFmtId="38" fontId="9" fillId="4" borderId="6" xfId="0" applyNumberFormat="1" applyFont="1" applyFill="1" applyBorder="1" applyAlignment="1">
      <alignment horizontal="center" vertical="center"/>
    </xf>
    <xf numFmtId="38" fontId="9" fillId="4" borderId="7" xfId="0" applyNumberFormat="1" applyFont="1" applyFill="1" applyBorder="1" applyAlignment="1">
      <alignment horizontal="center" vertical="center"/>
    </xf>
    <xf numFmtId="0" fontId="13" fillId="4" borderId="4" xfId="0" quotePrefix="1" applyFont="1" applyFill="1" applyBorder="1" applyAlignment="1">
      <alignment horizontal="center" vertical="center"/>
    </xf>
    <xf numFmtId="0" fontId="13" fillId="4" borderId="5" xfId="0" quotePrefix="1" applyFont="1" applyFill="1" applyBorder="1" applyAlignment="1">
      <alignment horizontal="center" vertical="center"/>
    </xf>
    <xf numFmtId="0" fontId="13" fillId="4" borderId="18" xfId="0" quotePrefix="1" applyFont="1" applyFill="1" applyBorder="1" applyAlignment="1">
      <alignment horizontal="center" vertical="center"/>
    </xf>
    <xf numFmtId="0" fontId="13" fillId="4" borderId="24" xfId="0" quotePrefix="1" applyFont="1" applyFill="1" applyBorder="1" applyAlignment="1">
      <alignment horizontal="center" vertical="center"/>
    </xf>
    <xf numFmtId="0" fontId="13" fillId="4" borderId="45" xfId="0" quotePrefix="1" applyFont="1" applyFill="1" applyBorder="1" applyAlignment="1">
      <alignment horizontal="center" vertical="center"/>
    </xf>
    <xf numFmtId="0" fontId="13" fillId="4" borderId="119" xfId="0" quotePrefix="1" applyFont="1" applyFill="1" applyBorder="1" applyAlignment="1">
      <alignment horizontal="center" vertical="center"/>
    </xf>
    <xf numFmtId="177" fontId="12" fillId="3" borderId="31" xfId="2" applyNumberFormat="1" applyFont="1" applyFill="1" applyBorder="1" applyAlignment="1">
      <alignment vertical="center" shrinkToFit="1"/>
    </xf>
    <xf numFmtId="177" fontId="12" fillId="3" borderId="29" xfId="2" applyNumberFormat="1" applyFont="1" applyFill="1" applyBorder="1" applyAlignment="1">
      <alignment vertical="center" shrinkToFit="1"/>
    </xf>
    <xf numFmtId="177" fontId="12" fillId="3" borderId="30" xfId="2" applyNumberFormat="1" applyFont="1" applyFill="1" applyBorder="1" applyAlignment="1">
      <alignment vertical="center" shrinkToFit="1"/>
    </xf>
    <xf numFmtId="177" fontId="7" fillId="0" borderId="31" xfId="2" applyNumberFormat="1" applyFont="1" applyFill="1" applyBorder="1" applyAlignment="1">
      <alignment vertical="center" shrinkToFit="1"/>
    </xf>
    <xf numFmtId="177" fontId="7" fillId="0" borderId="29" xfId="2" applyNumberFormat="1" applyFont="1" applyFill="1" applyBorder="1" applyAlignment="1">
      <alignment vertical="center" shrinkToFit="1"/>
    </xf>
    <xf numFmtId="177" fontId="7" fillId="0" borderId="40" xfId="2" applyNumberFormat="1" applyFont="1" applyFill="1" applyBorder="1" applyAlignment="1">
      <alignment vertical="center" shrinkToFit="1"/>
    </xf>
    <xf numFmtId="179" fontId="12" fillId="3" borderId="60" xfId="1" applyNumberFormat="1" applyFont="1" applyFill="1" applyBorder="1" applyAlignment="1">
      <alignment vertical="center" shrinkToFit="1"/>
    </xf>
    <xf numFmtId="179" fontId="12" fillId="3" borderId="85" xfId="1" applyNumberFormat="1" applyFont="1" applyFill="1" applyBorder="1" applyAlignment="1">
      <alignment vertical="center" shrinkToFit="1"/>
    </xf>
    <xf numFmtId="179" fontId="12" fillId="3" borderId="50" xfId="1" applyNumberFormat="1" applyFont="1" applyFill="1" applyBorder="1" applyAlignment="1">
      <alignment vertical="center" shrinkToFit="1"/>
    </xf>
    <xf numFmtId="179" fontId="12" fillId="3" borderId="60" xfId="2" applyNumberFormat="1" applyFont="1" applyFill="1" applyBorder="1" applyAlignment="1">
      <alignment vertical="center" shrinkToFit="1"/>
    </xf>
    <xf numFmtId="179" fontId="12" fillId="3" borderId="85" xfId="2" applyNumberFormat="1" applyFont="1" applyFill="1" applyBorder="1" applyAlignment="1">
      <alignment vertical="center" shrinkToFit="1"/>
    </xf>
    <xf numFmtId="179" fontId="12" fillId="3" borderId="72" xfId="2" applyNumberFormat="1" applyFont="1" applyFill="1" applyBorder="1" applyAlignment="1">
      <alignment vertical="center" shrinkToFit="1"/>
    </xf>
    <xf numFmtId="38" fontId="9" fillId="4" borderId="10" xfId="0" applyNumberFormat="1" applyFont="1" applyFill="1" applyBorder="1" applyAlignment="1">
      <alignment horizontal="center" vertical="center"/>
    </xf>
    <xf numFmtId="178" fontId="9" fillId="10" borderId="44" xfId="0" applyNumberFormat="1" applyFont="1" applyFill="1" applyBorder="1" applyAlignment="1">
      <alignment horizontal="center" vertical="center"/>
    </xf>
    <xf numFmtId="178" fontId="9" fillId="10" borderId="45" xfId="0" applyNumberFormat="1" applyFont="1" applyFill="1" applyBorder="1" applyAlignment="1">
      <alignment horizontal="center" vertical="center"/>
    </xf>
    <xf numFmtId="38" fontId="9" fillId="10" borderId="46" xfId="0" applyNumberFormat="1" applyFont="1" applyFill="1" applyBorder="1" applyAlignment="1">
      <alignment horizontal="center" vertical="center"/>
    </xf>
    <xf numFmtId="38" fontId="9" fillId="10" borderId="20" xfId="0" applyNumberFormat="1" applyFont="1" applyFill="1" applyBorder="1" applyAlignment="1">
      <alignment horizontal="center" vertical="center"/>
    </xf>
    <xf numFmtId="177" fontId="9" fillId="4" borderId="86" xfId="0" quotePrefix="1" applyNumberFormat="1" applyFont="1" applyFill="1" applyBorder="1" applyAlignment="1">
      <alignment horizontal="center" vertical="center" wrapText="1"/>
    </xf>
    <xf numFmtId="177" fontId="9" fillId="4" borderId="9" xfId="0" quotePrefix="1" applyNumberFormat="1" applyFont="1" applyFill="1" applyBorder="1" applyAlignment="1">
      <alignment horizontal="center" vertical="center" wrapText="1"/>
    </xf>
    <xf numFmtId="177" fontId="9" fillId="10" borderId="86" xfId="0" applyNumberFormat="1" applyFont="1" applyFill="1" applyBorder="1" applyAlignment="1">
      <alignment horizontal="center" vertical="center" wrapText="1"/>
    </xf>
    <xf numFmtId="177" fontId="9" fillId="10" borderId="9" xfId="0" applyNumberFormat="1" applyFont="1" applyFill="1" applyBorder="1" applyAlignment="1">
      <alignment horizontal="center" vertical="center" wrapText="1"/>
    </xf>
    <xf numFmtId="178" fontId="9" fillId="10" borderId="121" xfId="0" applyNumberFormat="1" applyFont="1" applyFill="1" applyBorder="1" applyAlignment="1">
      <alignment horizontal="center" vertical="center"/>
    </xf>
    <xf numFmtId="178" fontId="9" fillId="10" borderId="122" xfId="0" applyNumberFormat="1" applyFont="1" applyFill="1" applyBorder="1" applyAlignment="1">
      <alignment horizontal="center" vertical="center"/>
    </xf>
    <xf numFmtId="178" fontId="9" fillId="10" borderId="123" xfId="0" applyNumberFormat="1" applyFont="1" applyFill="1" applyBorder="1" applyAlignment="1">
      <alignment horizontal="center" vertical="center"/>
    </xf>
    <xf numFmtId="0" fontId="13" fillId="4" borderId="80" xfId="0" applyFont="1" applyFill="1" applyBorder="1" applyAlignment="1">
      <alignment horizontal="center" vertical="center"/>
    </xf>
    <xf numFmtId="0" fontId="13" fillId="4" borderId="88" xfId="0" applyFont="1" applyFill="1" applyBorder="1" applyAlignment="1">
      <alignment horizontal="center" vertical="center"/>
    </xf>
    <xf numFmtId="0" fontId="13" fillId="4" borderId="81" xfId="0" applyFont="1" applyFill="1" applyBorder="1" applyAlignment="1">
      <alignment horizontal="center" vertical="center"/>
    </xf>
    <xf numFmtId="0" fontId="13" fillId="4" borderId="82" xfId="0" quotePrefix="1" applyFont="1" applyFill="1" applyBorder="1" applyAlignment="1">
      <alignment horizontal="center" vertical="center"/>
    </xf>
    <xf numFmtId="0" fontId="13" fillId="4" borderId="88" xfId="0" quotePrefix="1" applyFont="1" applyFill="1" applyBorder="1" applyAlignment="1">
      <alignment horizontal="center" vertical="center"/>
    </xf>
    <xf numFmtId="0" fontId="13" fillId="4" borderId="81" xfId="0" quotePrefix="1" applyFont="1" applyFill="1" applyBorder="1" applyAlignment="1">
      <alignment horizontal="center" vertical="center"/>
    </xf>
    <xf numFmtId="0" fontId="13" fillId="4" borderId="82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176" fontId="9" fillId="3" borderId="60" xfId="0" applyNumberFormat="1" applyFont="1" applyFill="1" applyBorder="1" applyAlignment="1">
      <alignment horizontal="right" vertical="center"/>
    </xf>
    <xf numFmtId="176" fontId="9" fillId="3" borderId="85" xfId="0" applyNumberFormat="1" applyFont="1" applyFill="1" applyBorder="1" applyAlignment="1">
      <alignment horizontal="right" vertical="center"/>
    </xf>
    <xf numFmtId="176" fontId="9" fillId="3" borderId="72" xfId="0" applyNumberFormat="1" applyFont="1" applyFill="1" applyBorder="1" applyAlignment="1">
      <alignment horizontal="right" vertical="center"/>
    </xf>
    <xf numFmtId="176" fontId="9" fillId="3" borderId="60" xfId="0" applyNumberFormat="1" applyFont="1" applyFill="1" applyBorder="1" applyAlignment="1">
      <alignment vertical="center"/>
    </xf>
    <xf numFmtId="176" fontId="9" fillId="3" borderId="72" xfId="0" applyNumberFormat="1" applyFont="1" applyFill="1" applyBorder="1" applyAlignment="1">
      <alignment vertical="center"/>
    </xf>
    <xf numFmtId="176" fontId="9" fillId="3" borderId="46" xfId="0" applyNumberFormat="1" applyFont="1" applyFill="1" applyBorder="1" applyAlignment="1">
      <alignment horizontal="right" vertical="center"/>
    </xf>
    <xf numFmtId="176" fontId="9" fillId="3" borderId="10" xfId="0" applyNumberFormat="1" applyFont="1" applyFill="1" applyBorder="1" applyAlignment="1">
      <alignment horizontal="right" vertical="center"/>
    </xf>
    <xf numFmtId="176" fontId="9" fillId="3" borderId="73" xfId="0" applyNumberFormat="1" applyFont="1" applyFill="1" applyBorder="1" applyAlignment="1">
      <alignment horizontal="right" vertical="center"/>
    </xf>
    <xf numFmtId="176" fontId="9" fillId="3" borderId="46" xfId="0" applyNumberFormat="1" applyFont="1" applyFill="1" applyBorder="1" applyAlignment="1">
      <alignment vertical="center"/>
    </xf>
    <xf numFmtId="176" fontId="9" fillId="3" borderId="73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39" xfId="0" applyNumberFormat="1" applyFont="1" applyFill="1" applyBorder="1" applyAlignment="1">
      <alignment horizontal="right" vertical="center"/>
    </xf>
    <xf numFmtId="176" fontId="7" fillId="3" borderId="21" xfId="0" applyNumberFormat="1" applyFont="1" applyFill="1" applyBorder="1" applyAlignment="1">
      <alignment horizontal="right" vertical="center"/>
    </xf>
    <xf numFmtId="176" fontId="7" fillId="3" borderId="39" xfId="0" applyNumberFormat="1" applyFont="1" applyFill="1" applyBorder="1" applyAlignment="1">
      <alignment horizontal="right" vertical="center"/>
    </xf>
    <xf numFmtId="176" fontId="7" fillId="3" borderId="0" xfId="0" applyNumberFormat="1" applyFont="1" applyFill="1" applyBorder="1" applyAlignment="1">
      <alignment horizontal="right" vertical="center"/>
    </xf>
    <xf numFmtId="176" fontId="7" fillId="3" borderId="59" xfId="0" applyNumberFormat="1" applyFont="1" applyFill="1" applyBorder="1" applyAlignment="1">
      <alignment horizontal="right" vertical="center"/>
    </xf>
    <xf numFmtId="176" fontId="7" fillId="3" borderId="1" xfId="0" applyNumberFormat="1" applyFont="1" applyFill="1" applyBorder="1" applyAlignment="1">
      <alignment horizontal="right" vertical="center"/>
    </xf>
    <xf numFmtId="176" fontId="7" fillId="3" borderId="74" xfId="0" applyNumberFormat="1" applyFont="1" applyFill="1" applyBorder="1" applyAlignment="1">
      <alignment horizontal="right" vertical="center"/>
    </xf>
    <xf numFmtId="38" fontId="9" fillId="5" borderId="19" xfId="0" applyNumberFormat="1" applyFont="1" applyFill="1" applyBorder="1" applyAlignment="1">
      <alignment horizontal="center" vertical="center"/>
    </xf>
    <xf numFmtId="38" fontId="9" fillId="5" borderId="4" xfId="0" applyNumberFormat="1" applyFont="1" applyFill="1" applyBorder="1" applyAlignment="1">
      <alignment horizontal="center" vertical="center"/>
    </xf>
    <xf numFmtId="38" fontId="9" fillId="5" borderId="6" xfId="0" applyNumberFormat="1" applyFont="1" applyFill="1" applyBorder="1" applyAlignment="1">
      <alignment horizontal="center" vertical="center"/>
    </xf>
    <xf numFmtId="38" fontId="9" fillId="4" borderId="19" xfId="0" applyNumberFormat="1" applyFont="1" applyFill="1" applyBorder="1" applyAlignment="1">
      <alignment horizontal="center" vertical="center"/>
    </xf>
    <xf numFmtId="176" fontId="9" fillId="3" borderId="64" xfId="0" applyNumberFormat="1" applyFont="1" applyFill="1" applyBorder="1" applyAlignment="1">
      <alignment horizontal="right" vertical="center"/>
    </xf>
    <xf numFmtId="176" fontId="9" fillId="3" borderId="61" xfId="0" applyNumberFormat="1" applyFont="1" applyFill="1" applyBorder="1" applyAlignment="1">
      <alignment horizontal="right" vertical="center"/>
    </xf>
    <xf numFmtId="176" fontId="9" fillId="3" borderId="70" xfId="0" applyNumberFormat="1" applyFont="1" applyFill="1" applyBorder="1" applyAlignment="1">
      <alignment horizontal="right" vertical="center"/>
    </xf>
    <xf numFmtId="176" fontId="9" fillId="3" borderId="44" xfId="0" applyNumberFormat="1" applyFont="1" applyFill="1" applyBorder="1" applyAlignment="1">
      <alignment horizontal="right" vertical="center"/>
    </xf>
    <xf numFmtId="176" fontId="9" fillId="3" borderId="45" xfId="0" applyNumberFormat="1" applyFont="1" applyFill="1" applyBorder="1" applyAlignment="1">
      <alignment horizontal="right" vertical="center"/>
    </xf>
    <xf numFmtId="176" fontId="9" fillId="3" borderId="71" xfId="0" applyNumberFormat="1" applyFont="1" applyFill="1" applyBorder="1" applyAlignment="1">
      <alignment horizontal="right" vertical="center"/>
    </xf>
    <xf numFmtId="176" fontId="9" fillId="3" borderId="31" xfId="0" applyNumberFormat="1" applyFont="1" applyFill="1" applyBorder="1" applyAlignment="1">
      <alignment horizontal="right" vertical="center"/>
    </xf>
    <xf numFmtId="176" fontId="9" fillId="3" borderId="29" xfId="0" applyNumberFormat="1" applyFont="1" applyFill="1" applyBorder="1" applyAlignment="1">
      <alignment horizontal="right" vertical="center"/>
    </xf>
    <xf numFmtId="176" fontId="9" fillId="3" borderId="40" xfId="0" applyNumberFormat="1" applyFont="1" applyFill="1" applyBorder="1" applyAlignment="1">
      <alignment horizontal="right" vertical="center"/>
    </xf>
    <xf numFmtId="176" fontId="9" fillId="3" borderId="31" xfId="0" applyNumberFormat="1" applyFont="1" applyFill="1" applyBorder="1" applyAlignment="1">
      <alignment vertical="center"/>
    </xf>
    <xf numFmtId="176" fontId="9" fillId="3" borderId="40" xfId="0" applyNumberFormat="1" applyFont="1" applyFill="1" applyBorder="1" applyAlignment="1">
      <alignment vertical="center"/>
    </xf>
    <xf numFmtId="0" fontId="9" fillId="10" borderId="121" xfId="0" applyNumberFormat="1" applyFont="1" applyFill="1" applyBorder="1" applyAlignment="1">
      <alignment horizontal="center" vertical="center"/>
    </xf>
    <xf numFmtId="0" fontId="9" fillId="10" borderId="122" xfId="0" applyNumberFormat="1" applyFont="1" applyFill="1" applyBorder="1" applyAlignment="1">
      <alignment horizontal="center" vertical="center"/>
    </xf>
    <xf numFmtId="0" fontId="9" fillId="10" borderId="123" xfId="0" applyNumberFormat="1" applyFont="1" applyFill="1" applyBorder="1" applyAlignment="1">
      <alignment horizontal="center" vertical="center"/>
    </xf>
    <xf numFmtId="177" fontId="9" fillId="5" borderId="86" xfId="0" applyNumberFormat="1" applyFont="1" applyFill="1" applyBorder="1" applyAlignment="1">
      <alignment horizontal="center" vertical="center" wrapText="1"/>
    </xf>
    <xf numFmtId="0" fontId="9" fillId="5" borderId="121" xfId="0" applyNumberFormat="1" applyFont="1" applyFill="1" applyBorder="1" applyAlignment="1">
      <alignment horizontal="center" vertical="center"/>
    </xf>
    <xf numFmtId="0" fontId="9" fillId="5" borderId="122" xfId="0" applyNumberFormat="1" applyFont="1" applyFill="1" applyBorder="1" applyAlignment="1">
      <alignment horizontal="center" vertical="center"/>
    </xf>
    <xf numFmtId="0" fontId="9" fillId="5" borderId="123" xfId="0" applyNumberFormat="1" applyFont="1" applyFill="1" applyBorder="1" applyAlignment="1">
      <alignment horizontal="center" vertical="center"/>
    </xf>
    <xf numFmtId="178" fontId="9" fillId="4" borderId="19" xfId="0" applyNumberFormat="1" applyFont="1" applyFill="1" applyBorder="1" applyAlignment="1">
      <alignment horizontal="center" vertical="center"/>
    </xf>
    <xf numFmtId="178" fontId="9" fillId="4" borderId="20" xfId="0" applyNumberFormat="1" applyFont="1" applyFill="1" applyBorder="1" applyAlignment="1">
      <alignment horizontal="center" vertical="center"/>
    </xf>
    <xf numFmtId="178" fontId="9" fillId="4" borderId="44" xfId="0" applyNumberFormat="1" applyFont="1" applyFill="1" applyBorder="1" applyAlignment="1" applyProtection="1">
      <alignment horizontal="center" vertical="center"/>
      <protection locked="0"/>
    </xf>
    <xf numFmtId="178" fontId="9" fillId="4" borderId="45" xfId="0" applyNumberFormat="1" applyFont="1" applyFill="1" applyBorder="1" applyAlignment="1" applyProtection="1">
      <alignment horizontal="center" vertical="center"/>
      <protection locked="0"/>
    </xf>
    <xf numFmtId="178" fontId="9" fillId="4" borderId="119" xfId="0" applyNumberFormat="1" applyFont="1" applyFill="1" applyBorder="1" applyAlignment="1" applyProtection="1">
      <alignment horizontal="center" vertical="center"/>
      <protection locked="0"/>
    </xf>
  </cellXfs>
  <cellStyles count="9">
    <cellStyle name="백분율" xfId="2" builtinId="5"/>
    <cellStyle name="백분율 2" xfId="6"/>
    <cellStyle name="쉼표 [0]" xfId="1" builtinId="6"/>
    <cellStyle name="쉼표 [0] 2" xfId="8"/>
    <cellStyle name="표준" xfId="0" builtinId="0"/>
    <cellStyle name="표준 18" xfId="7"/>
    <cellStyle name="표준 2" xfId="3"/>
    <cellStyle name="표준 2 3" xfId="4"/>
    <cellStyle name="표준 3" xfId="5"/>
  </cellStyles>
  <dxfs count="0"/>
  <tableStyles count="0" defaultTableStyle="TableStyleMedium2" defaultPivotStyle="PivotStyleLight16"/>
  <colors>
    <mruColors>
      <color rgb="FFC5D9F1"/>
      <color rgb="FFC5D9D6"/>
      <color rgb="FFFFFF00"/>
      <color rgb="FF0000FF"/>
      <color rgb="FF660066"/>
      <color rgb="FFCCFFFF"/>
      <color rgb="FFFF9900"/>
      <color rgb="FF99FF33"/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31</xdr:row>
      <xdr:rowOff>174672</xdr:rowOff>
    </xdr:from>
    <xdr:to>
      <xdr:col>7</xdr:col>
      <xdr:colOff>171450</xdr:colOff>
      <xdr:row>32</xdr:row>
      <xdr:rowOff>187558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597" y="9062688"/>
          <a:ext cx="1950244" cy="239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312;&#51649;&#44288;&#47144;\31&#52264;&#50900;&#51060;&#49345;&#52628;&#51060;(&#53685;&#44228;&#48516;&#49437;&#44592;&#48277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44221;&#50689;&#54788;&#54889;&#48372;&#44256;\FY2003&#50900;&#47560;&#44048;&#48372;&#44256;\FY2003&#44592;&#52488;&#51088;&#47308;\4&#50900;%20&#49888;&#44228;&#50557;&#47560;&#4404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KSC\95KSC\&#44228;&#5055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test1\My%20Documents\&#45348;&#51060;&#53944;&#50728;%20&#48155;&#51008;%20&#54028;&#51068;\&#44221;&#50689;&#54788;&#54889;&#48372;&#44256;\FY2003&#50900;&#47560;&#44048;&#48372;&#44256;\FY2003&#44592;&#52488;&#51088;&#47308;\4&#50900;%20&#49888;&#44228;&#50557;&#47560;&#4404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4.11.8\&#44221;&#50689;&#44288;&#47532;&#54028;&#53944;\05.%20IR\A01_IR\02_Factsheet\2025\(2025.03)%20Factsheet_&#49688;&#487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공통가설"/>
      <sheetName val="C-A(취합)파리"/>
      <sheetName val="첨부1"/>
      <sheetName val="노무비"/>
      <sheetName val="시멘트"/>
      <sheetName val="인수기간별S"/>
      <sheetName val="본부유지율"/>
      <sheetName val="4-2물건누계"/>
      <sheetName val="자동차추정자료"/>
      <sheetName val="시산표"/>
      <sheetName val="간접"/>
      <sheetName val="집계표"/>
      <sheetName val="손익분석"/>
      <sheetName val="수입"/>
      <sheetName val="관로내역원"/>
      <sheetName val="SUMMARY"/>
      <sheetName val="PAINT"/>
      <sheetName val="손익"/>
      <sheetName val="현금흐름"/>
      <sheetName val="자바라1"/>
      <sheetName val="A4288"/>
      <sheetName val="CTEMCOST"/>
      <sheetName val="ELECTRIC"/>
      <sheetName val="SG"/>
      <sheetName val="수정시산표"/>
      <sheetName val="주택"/>
      <sheetName val="주택(백만원)"/>
      <sheetName val="COL"/>
      <sheetName val="손익기01"/>
      <sheetName val="Sheet1"/>
      <sheetName val="동선(을)"/>
      <sheetName val="신공항A-9(원가수정)"/>
      <sheetName val="KUNGDEVI"/>
      <sheetName val="전계가"/>
      <sheetName val="그래프"/>
      <sheetName val="GDP"/>
      <sheetName val="부문인원3"/>
      <sheetName val="5Traffic1"/>
      <sheetName val="원가계산서"/>
      <sheetName val="금액내역서"/>
      <sheetName val="인사자료총집계"/>
      <sheetName val="실행내역"/>
      <sheetName val="설계내역서"/>
      <sheetName val="예가표"/>
      <sheetName val="현장관리비"/>
      <sheetName val="호프"/>
      <sheetName val="공사개요"/>
      <sheetName val="감독1130"/>
      <sheetName val="data"/>
      <sheetName val="손해감소유형"/>
      <sheetName val="7"/>
      <sheetName val="항목"/>
      <sheetName val="Sheet4"/>
      <sheetName val="Prices"/>
      <sheetName val="ABUT수량-A1"/>
      <sheetName val="인원계획-미화"/>
      <sheetName val="ADR"/>
      <sheetName val="산근"/>
      <sheetName val="내역"/>
      <sheetName val="여흥"/>
      <sheetName val="APT"/>
      <sheetName val="b_balju (2)"/>
      <sheetName val="b_gunmul"/>
      <sheetName val="  한국 AMP ASP-23 판매가격  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갑지(추정)"/>
      <sheetName val="SCHEDULE"/>
      <sheetName val="금융"/>
      <sheetName val="결재인"/>
      <sheetName val="공사비집계"/>
      <sheetName val="시산표(매출조정전)"/>
      <sheetName val="8월차잔"/>
      <sheetName val="요약"/>
      <sheetName val="나.출고"/>
      <sheetName val="나.입고"/>
      <sheetName val="유동성사채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감가상각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내역서"/>
      <sheetName val="Calen"/>
      <sheetName val="물량표"/>
      <sheetName val="추가예산"/>
      <sheetName val="장기대여금1"/>
      <sheetName val="表21 净利润调节表"/>
      <sheetName val="노임단가"/>
      <sheetName val="982월원안"/>
      <sheetName val="월말명세0912"/>
      <sheetName val="11.외화채무증권(AFS,HTM)08"/>
      <sheetName val="Hedge09"/>
      <sheetName val="13.감액TEST_08"/>
      <sheetName val="해외채권"/>
      <sheetName val="BS09"/>
      <sheetName val="상각스케쥴(조정)"/>
      <sheetName val="공통비총괄표"/>
      <sheetName val="Variables"/>
      <sheetName val="제조원가 원단위 분석"/>
      <sheetName val="종합표양식(품의 &amp; 입고)_2"/>
      <sheetName val="JUCKEYK"/>
      <sheetName val="원가관리 (동월대비)"/>
      <sheetName val="45,46"/>
      <sheetName val="방배동내역(리라)"/>
      <sheetName val="금융비용"/>
      <sheetName val="총괄내역서"/>
      <sheetName val="TR제작사양"/>
      <sheetName val="익월수주전망"/>
      <sheetName val="980731"/>
      <sheetName val="광곡세부내역"/>
      <sheetName val="실적공사"/>
      <sheetName val="업무처리전"/>
      <sheetName val="2연암거"/>
      <sheetName val="경사수로집계표"/>
      <sheetName val="경사수로"/>
      <sheetName val="진입교량"/>
      <sheetName val="S&amp;R"/>
      <sheetName val="중기조종사 단위단가"/>
      <sheetName val="견적의뢰"/>
      <sheetName val="화의-현금흐름"/>
      <sheetName val="6PILE  (돌출)"/>
      <sheetName val="#REF"/>
      <sheetName val="기성청구 공문"/>
      <sheetName val="IW-LIST"/>
      <sheetName val="SO416"/>
      <sheetName val="개발비자산성검토"/>
      <sheetName val="가공MH"/>
      <sheetName val="08년(Form1)"/>
      <sheetName val="입찰내역서"/>
      <sheetName val="기계경비(시간당)"/>
      <sheetName val="램머"/>
      <sheetName val="유림골조"/>
      <sheetName val="SIL98"/>
      <sheetName val="재료"/>
      <sheetName val="예정(3)"/>
      <sheetName val="동원(3)"/>
      <sheetName val="역T형"/>
      <sheetName val="Sheet13"/>
      <sheetName val="Sheet14"/>
      <sheetName val="woo(mac)"/>
      <sheetName val="MIBK원단위"/>
      <sheetName val="RECIMAKE"/>
      <sheetName val="Proposal"/>
      <sheetName val="일위대가표"/>
      <sheetName val="MIJIBI"/>
      <sheetName val="실행철강하도"/>
      <sheetName val="기본DATA"/>
      <sheetName val="수주현황2월"/>
      <sheetName val="손익현황"/>
      <sheetName val="현황CODE"/>
      <sheetName val="Total"/>
      <sheetName val="지점장"/>
      <sheetName val="XZLC004_PART2"/>
      <sheetName val="XZLC003_PART1"/>
      <sheetName val="93"/>
      <sheetName val="토목검측서"/>
      <sheetName val="2-2.매출분석"/>
      <sheetName val="A-100전제"/>
      <sheetName val="몰드시스템 리스트"/>
      <sheetName val="정비손익"/>
      <sheetName val="200"/>
      <sheetName val="Borrower"/>
      <sheetName val="7 (2)"/>
      <sheetName val="원가(통신)"/>
      <sheetName val="중요02월25일"/>
      <sheetName val="정산표"/>
      <sheetName val="단가추이"/>
      <sheetName val="경유량추이"/>
      <sheetName val="단가산출"/>
      <sheetName val="Sheet1 (2)"/>
      <sheetName val="공통부대관리"/>
      <sheetName val="표지"/>
      <sheetName val="설비원가"/>
      <sheetName val="부서코드표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회사정보"/>
      <sheetName val="97년추정손익계산서"/>
      <sheetName val="SM1-09"/>
      <sheetName val="SM2-09"/>
      <sheetName val="BD-09"/>
      <sheetName val="12년 CF(9월)"/>
      <sheetName val="점수계산1-2"/>
      <sheetName val="일위대가"/>
      <sheetName val="대비표"/>
      <sheetName val="A-4"/>
      <sheetName val="골조시행"/>
      <sheetName val="업무연락"/>
      <sheetName val="Ethylene"/>
      <sheetName val="월별매출"/>
      <sheetName val="ChlorAlkali"/>
      <sheetName val="VXXXXXXX"/>
      <sheetName val="양식(직판용)"/>
      <sheetName val="미드수량"/>
      <sheetName val="참조"/>
      <sheetName val="DATE"/>
      <sheetName val="현장지지물물량"/>
      <sheetName val="部署名"/>
      <sheetName val="車両別燃費及び油類単価"/>
      <sheetName val="퇴충"/>
      <sheetName val="1_종합손익(도급)1"/>
      <sheetName val="총내역서"/>
      <sheetName val="CAUDIT"/>
      <sheetName val="단가표"/>
      <sheetName val="slipsumpR"/>
      <sheetName val="RE9604"/>
      <sheetName val="평가제외"/>
      <sheetName val="13월별BS"/>
      <sheetName val="집행내역"/>
      <sheetName val="하수급견적대비"/>
      <sheetName val="推移グラフ"/>
      <sheetName val="참조시트"/>
      <sheetName val="BAND(200)"/>
      <sheetName val="OUTER AREA(겹침없음)"/>
      <sheetName val="EG-09"/>
      <sheetName val="M3산출"/>
      <sheetName val="EL 표면적"/>
      <sheetName val="Year"/>
      <sheetName val="재고현황"/>
      <sheetName val="발행제기"/>
      <sheetName val="2.대외공문"/>
      <sheetName val="영동(D)"/>
      <sheetName val="조명시설"/>
      <sheetName val="BEST"/>
      <sheetName val="월별수입"/>
      <sheetName val="차수"/>
      <sheetName val="담보"/>
      <sheetName val="1유리"/>
      <sheetName val="예적금"/>
      <sheetName val="월별손익"/>
      <sheetName val="매출"/>
      <sheetName val="목록"/>
      <sheetName val="중기"/>
      <sheetName val="연돌일위집계"/>
      <sheetName val="원가계산하도"/>
      <sheetName val="LinerWt"/>
      <sheetName val="D-623D"/>
      <sheetName val="BQMPALOC"/>
      <sheetName val="세부내역서"/>
      <sheetName val="37개월"/>
      <sheetName val="주형"/>
      <sheetName val="sum1 (2)"/>
      <sheetName val="적격"/>
      <sheetName val="조경"/>
      <sheetName val="입찰보고"/>
      <sheetName val="월별예산"/>
      <sheetName val="3.바닥판설계"/>
      <sheetName val="통장출금액"/>
      <sheetName val="위탁매매_1103"/>
      <sheetName val="자기매매_1103"/>
      <sheetName val="위탁매매_1109"/>
      <sheetName val="자기매매_1109"/>
      <sheetName val="2.총괄표"/>
      <sheetName val="입찰내역 발주처 양식"/>
      <sheetName val="산출근거"/>
      <sheetName val="일위(토목)"/>
      <sheetName val="_x0018__x0000_"/>
      <sheetName val=""/>
      <sheetName val="실행간접비용"/>
      <sheetName val="물량표(신)"/>
      <sheetName val="대공종"/>
      <sheetName val="적용건축"/>
      <sheetName val="품셈TABLE"/>
      <sheetName val="原価センタ"/>
      <sheetName val="실적"/>
      <sheetName val="양식3"/>
      <sheetName val="카메라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부하계산서"/>
      <sheetName val="자재단가"/>
      <sheetName val="504전기실 동부하-L"/>
      <sheetName val="Sheet15"/>
      <sheetName val="Sheet9"/>
      <sheetName val="DUT-BAT1"/>
      <sheetName val="감가상각비"/>
      <sheetName val="완제품3"/>
      <sheetName val="비가동-20"/>
      <sheetName val="FAB"/>
      <sheetName val="조정내역"/>
      <sheetName val="CF6"/>
      <sheetName val="P.M 별"/>
      <sheetName val="FRQ"/>
      <sheetName val="기준"/>
      <sheetName val="수지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5"/>
      <sheetName val="Sheet8"/>
      <sheetName val="Data Validation"/>
      <sheetName val="_x005f_x0018_"/>
      <sheetName val="1.차입금"/>
      <sheetName val="choose"/>
      <sheetName val="설산1.나"/>
      <sheetName val="본사S"/>
      <sheetName val="건축내역"/>
      <sheetName val="2-1.강사료,교통비 지급명세"/>
      <sheetName val="해외 기술훈련비 (합계)"/>
      <sheetName val="접대비"/>
      <sheetName val="품셈표"/>
      <sheetName val="갑근세납세필증명원"/>
      <sheetName val="요약PL"/>
      <sheetName val="슬래브"/>
      <sheetName val="최소가치(간편)-회계"/>
      <sheetName val="회사제시"/>
      <sheetName val="노동부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선급비용"/>
      <sheetName val="KAM설비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09~10년 매출계획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주현(해보)"/>
      <sheetName val="주현(영광)"/>
      <sheetName val="입출재고현황 (2)"/>
      <sheetName val="TRE TABLE"/>
      <sheetName val="C3"/>
      <sheetName val="자금추ȕ"/>
      <sheetName val="05년말(건재)"/>
      <sheetName val="단가(반정3교-원주)"/>
      <sheetName val="CC16-내역서"/>
      <sheetName val="신공"/>
      <sheetName val="Y-WORK"/>
      <sheetName val="INPUT"/>
      <sheetName val="설계명세서"/>
      <sheetName val="전신환매도율"/>
      <sheetName val="경비"/>
      <sheetName val="물량표S"/>
      <sheetName val="2.주요계수총괄"/>
      <sheetName val="원가서"/>
      <sheetName val="0001new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_한국_AMP_ASP-23_판매가격__"/>
      <sheetName val="b_balju_(2)"/>
      <sheetName val="Facility_Information"/>
      <sheetName val="제조원가_원단위_분석"/>
      <sheetName val="종합표양식(품의_&amp;_입고)_2"/>
      <sheetName val="원가관리_(동월대비)"/>
      <sheetName val="2-2_매출분석"/>
      <sheetName val="6PILE__(돌출)"/>
      <sheetName val="중기조종사_단위단가"/>
      <sheetName val="몰드시스템_리스트"/>
      <sheetName val="7_(2)"/>
      <sheetName val="11_외화채무증권(AFS,HTM)08"/>
      <sheetName val="13_감액TEST_08"/>
      <sheetName val="Sheet1_(2)"/>
      <sheetName val="表21_净利润调节表"/>
      <sheetName val="Utility Usage YTN TOWER"/>
      <sheetName val="118.세금과공과"/>
      <sheetName val="수선비"/>
      <sheetName val="부속동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주행"/>
      <sheetName val="일위대가(계측기설치)"/>
      <sheetName val="1_종합손익(도급)2"/>
      <sheetName val="변경실행(2차)_1"/>
      <sheetName val="CC_Down_load_07161"/>
      <sheetName val="나_출고1"/>
      <sheetName val="나_입고1"/>
      <sheetName val="09년_인건비(속리산)1"/>
      <sheetName val="합산목표(감가+57_5)1"/>
      <sheetName val="12년_CF(9월)"/>
      <sheetName val="기성청구_공문1"/>
      <sheetName val="2_대외공문"/>
      <sheetName val="sum1_(2)"/>
      <sheetName val="3_바닥판설계"/>
      <sheetName val="504전기실_동부하-L"/>
      <sheetName val="2_총괄표"/>
      <sheetName val="OUTER_AREA(겹침없음)"/>
      <sheetName val="EL_표면적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근거 및 가정"/>
      <sheetName val="2 카드채권(대출포함)"/>
      <sheetName val="공사비예산서(토목분)"/>
      <sheetName val="sheet6"/>
      <sheetName val="RAW"/>
      <sheetName val="교각계산"/>
      <sheetName val="공통비(전체)"/>
      <sheetName val="토목공사"/>
      <sheetName val="새공통(96임금인상기준)"/>
      <sheetName val="비교1"/>
      <sheetName val="유림총괄"/>
      <sheetName val="공사비증감"/>
      <sheetName val="현금"/>
      <sheetName val="정부노임단가"/>
      <sheetName val="Project Brief"/>
      <sheetName val="한강운반비"/>
      <sheetName val="동절기투입(자재)"/>
      <sheetName val="단면 (2)"/>
      <sheetName val="찍기"/>
      <sheetName val="단가일람"/>
      <sheetName val="단위량당중기"/>
      <sheetName val="수량집계표(舊)"/>
      <sheetName val="cp-e1"/>
      <sheetName val="MEMORY"/>
      <sheetName val="GAEYO"/>
      <sheetName val="내역표지"/>
      <sheetName val="약품공급2"/>
      <sheetName val="공정"/>
      <sheetName val="품목코드표"/>
      <sheetName val="입찰내역_발주처_양식"/>
      <sheetName val="Data_Validation"/>
      <sheetName val="B-1.기본정보"/>
      <sheetName val="일위(PN)"/>
      <sheetName val="1.본사계정별"/>
      <sheetName val="부서별집계표"/>
      <sheetName val="금년실적"/>
      <sheetName val="기초"/>
      <sheetName val="재무상태표"/>
      <sheetName val="Bond"/>
      <sheetName val="_x005f_x0018__x005f_x0000_"/>
      <sheetName val="본문"/>
      <sheetName val="95하U$가격"/>
      <sheetName val="Manual"/>
      <sheetName val="원본"/>
      <sheetName val="要員用master"/>
      <sheetName val="특외대"/>
      <sheetName val=" 견적서"/>
      <sheetName val="ETC"/>
      <sheetName val="3.6.2남양주택배"/>
      <sheetName val="구성비"/>
      <sheetName val="Back Data 1"/>
      <sheetName val="자금운용계획표"/>
      <sheetName val="__"/>
      <sheetName val="BOX-1510"/>
      <sheetName val="부대공"/>
      <sheetName val="경비2내역"/>
      <sheetName val="슬래԰"/>
      <sheetName val="슬래"/>
      <sheetName val="슬래렀"/>
      <sheetName val="슬래㰀"/>
      <sheetName val="총괄표"/>
      <sheetName val="PIPE"/>
      <sheetName val="FLANGE"/>
      <sheetName val="VALVE"/>
      <sheetName val="전도품의"/>
      <sheetName val="직재"/>
      <sheetName val="PAD TR보호대기초"/>
      <sheetName val="HANDHOLE(2)"/>
      <sheetName val="가로등기초"/>
      <sheetName val="YES-T"/>
      <sheetName val="음료실행"/>
      <sheetName val="철골공사"/>
      <sheetName val="슬래밀"/>
      <sheetName val="슬래　"/>
      <sheetName val="1월 예산"/>
      <sheetName val="슬래尀"/>
      <sheetName val="슬래⠀"/>
      <sheetName val="_x0018_?"/>
      <sheetName val="Master"/>
      <sheetName val="Macro1"/>
      <sheetName val="설문 평가"/>
      <sheetName val="터파기및재료"/>
      <sheetName val="품목"/>
      <sheetName val="선택창"/>
      <sheetName val="외주현황.wq1"/>
      <sheetName val="TB"/>
      <sheetName val="PL"/>
      <sheetName val="CS"/>
      <sheetName val="예산계정INDEX"/>
      <sheetName val="환율change"/>
      <sheetName val="상가지급현황"/>
      <sheetName val="부하(성남)"/>
      <sheetName val="자재목록"/>
      <sheetName val="FB25JN"/>
      <sheetName val="도"/>
      <sheetName val="의정부문예회관변경내역"/>
      <sheetName val="내역(한신APT)"/>
      <sheetName val="분전함신설"/>
      <sheetName val="접지1종"/>
      <sheetName val="RE"/>
      <sheetName val="FP"/>
      <sheetName val="대투_보관자료 변경"/>
      <sheetName val="내수자재"/>
      <sheetName val="손익실적"/>
      <sheetName val="손익실적(매출원가)"/>
      <sheetName val="당년사별실적"/>
      <sheetName val="VXXXX"/>
      <sheetName val="탄산"/>
      <sheetName val="감액총괄표"/>
      <sheetName val="9GNG운반"/>
      <sheetName val="공사내역"/>
      <sheetName val="1. 시공측량"/>
      <sheetName val="시화점실행"/>
      <sheetName val="납부내역총괄표 (수정)"/>
      <sheetName val="IS"/>
      <sheetName val="슬래"/>
      <sheetName val="슬래堌"/>
      <sheetName val="슬래䰀"/>
      <sheetName val="11월"/>
      <sheetName val="22철거수량"/>
      <sheetName val="슬래簀"/>
      <sheetName val="슬래瀀"/>
      <sheetName val="슬래퀀"/>
      <sheetName val="슬래鰀"/>
      <sheetName val="슬래뀀"/>
      <sheetName val="BD%_70s"/>
      <sheetName val="설계명세서(선로)"/>
      <sheetName val="전체철근집계"/>
      <sheetName val="건축2"/>
      <sheetName val="#1) 투자 구분"/>
      <sheetName val="설치원가"/>
      <sheetName val="P-산#1-1(WOWA1)"/>
      <sheetName val="3본사"/>
      <sheetName val="98지급계획"/>
      <sheetName val="125PIECE"/>
      <sheetName val="소총괄표"/>
      <sheetName val="아파트연면적비율(참고1)"/>
      <sheetName val="수종별수량 (2)"/>
      <sheetName val="구간별수량"/>
      <sheetName val="전선 및 전선관"/>
      <sheetName val="연습"/>
      <sheetName val="명단원자료(이전)"/>
      <sheetName val="코드관리"/>
      <sheetName val="합천내역"/>
      <sheetName val="전기단가조사서"/>
      <sheetName val="배수공"/>
      <sheetName val="오류항목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2013.2월 연결대상"/>
      <sheetName val="BS_Package_내부거래"/>
      <sheetName val="PL_Package_내부거래"/>
      <sheetName val="요일 테이블"/>
      <sheetName val="요일테이블"/>
      <sheetName val="규"/>
      <sheetName val="규(3)"/>
      <sheetName val="소"/>
      <sheetName val="RE(2)"/>
      <sheetName val="4. Inj 투자상세내역"/>
      <sheetName val="3. Blow 투자 상세내역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97년"/>
      <sheetName val="????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업무연락_(2)"/>
      <sheetName val="제시_손익계산서"/>
      <sheetName val="01_02월_성과급1"/>
      <sheetName val="M_7회차_담금_계획"/>
      <sheetName val="팀별_실적"/>
      <sheetName val="팀별_실적_(환산)"/>
      <sheetName val="4__Inj_투자상세내역"/>
      <sheetName val="3__Blow_투자_상세내역"/>
      <sheetName val="Process_List"/>
      <sheetName val="Jul-Sep Actual cost (2)"/>
      <sheetName val="97실적"/>
      <sheetName val="을지"/>
      <sheetName val="npv"/>
      <sheetName val="13손익(실적)"/>
      <sheetName val="이름표시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기초자료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code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전기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2007전체투자세액공제_2008년처분"/>
      <sheetName val="득점현황"/>
      <sheetName val="#5"/>
      <sheetName val="#3"/>
      <sheetName val="Appendix(권장,단체)"/>
      <sheetName val="환율표"/>
      <sheetName val="FA-LISTING"/>
      <sheetName val="대투_보관자료_변경"/>
      <sheetName val="TO"/>
      <sheetName val="C2121"/>
      <sheetName val="C2123"/>
      <sheetName val="C2124"/>
      <sheetName val="C2125"/>
      <sheetName val="C2127"/>
      <sheetName val="C2122"/>
      <sheetName val="수량산출"/>
      <sheetName val="필요면적"/>
      <sheetName val="기초정보"/>
      <sheetName val="MAT"/>
      <sheetName val="선평원내역"/>
      <sheetName val="판가반영"/>
      <sheetName val="개산공사비"/>
      <sheetName val="BID"/>
      <sheetName val="식재품셈"/>
      <sheetName val="Weekly Progress(계장)"/>
      <sheetName val="기둥(원형)"/>
      <sheetName val="원가1"/>
      <sheetName val="원가2"/>
      <sheetName val="수량산출내역1115"/>
      <sheetName val="U_TYPE_1_"/>
      <sheetName val="소야공정계획표"/>
      <sheetName val="일반관리비"/>
      <sheetName val="보고서"/>
      <sheetName val="1_종합손익(도급)4"/>
      <sheetName val="종단계산"/>
      <sheetName val="산출근거(S4)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09~10년_매출계획"/>
      <sheetName val="97_사업추정(WEKI)"/>
      <sheetName val="6월_공정외주"/>
      <sheetName val="Tong_hop"/>
      <sheetName val="95_1_1이후취득자산(숨기기상태)"/>
      <sheetName val="1_MDF1공장"/>
      <sheetName val="최적단면"/>
      <sheetName val="compare2"/>
      <sheetName val="Krw"/>
      <sheetName val="BS"/>
      <sheetName val="Back_Data_1"/>
      <sheetName val="※유형구분분류"/>
      <sheetName val="※类型区分分类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고정자산-회사제시"/>
      <sheetName val="해외_기술훈련비_(합계)"/>
      <sheetName val="118_세금과공과"/>
      <sheetName val="수량산출서 갑지"/>
      <sheetName val="I一般比"/>
      <sheetName val="1. 작성방식"/>
      <sheetName val="화전내"/>
      <sheetName val="表21_净利润夐#奜#"/>
      <sheetName val="4.1 월별 에너지 사용량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Index"/>
      <sheetName val="TYPE-1"/>
      <sheetName val="추정pl"/>
      <sheetName val="세액계산"/>
      <sheetName val="정보화기기매출"/>
      <sheetName val="실행기성 갑지"/>
      <sheetName val="Eq. Mobilization"/>
      <sheetName val="상품입력"/>
      <sheetName val="Exchange rate"/>
      <sheetName val="기본"/>
      <sheetName val="Rev. Recon 1"/>
      <sheetName val="1.고객불만건수"/>
      <sheetName val="1.변경범위"/>
      <sheetName val="97손익계획"/>
      <sheetName val="가정"/>
      <sheetName val="공시용PL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予算実績管理現況"/>
      <sheetName val="KEY CODE"/>
      <sheetName val="13.포장용역비표준"/>
      <sheetName val="9.가공부자재표준"/>
      <sheetName val="8.ROLL표준(TSW)"/>
      <sheetName val="4.톤당조관량표준"/>
      <sheetName val="5.조관부자재표준"/>
      <sheetName val="10월_vs_12월_채권잔액"/>
      <sheetName val="현용"/>
      <sheetName val="현장"/>
      <sheetName val="MH_생산"/>
      <sheetName val="구분List"/>
      <sheetName val="表21_净利润墨-닑⿕"/>
      <sheetName val="7.Utility Analysis"/>
      <sheetName val="Operational Activities"/>
      <sheetName val="월별자료"/>
      <sheetName val="공시용CF"/>
      <sheetName val="CF表示組替表"/>
      <sheetName val="数据有效性"/>
      <sheetName val="Worker List"/>
      <sheetName val="GB-IC Villingen GG"/>
      <sheetName val="MC&amp;다변화"/>
      <sheetName val="Library"/>
      <sheetName val="표시트"/>
      <sheetName val="그룹자료"/>
      <sheetName val="임율자료"/>
      <sheetName val="구조물공"/>
      <sheetName val="토공"/>
      <sheetName val="포장공"/>
      <sheetName val="C1.3.1"/>
      <sheetName val="부대공Ⅱ"/>
      <sheetName val="입찰내역 Ĉ_x0000__x0000_ᇆ"/>
      <sheetName val="입찰내역 Ĉ_x0000__x0000_ᇆ"/>
      <sheetName val="견적"/>
      <sheetName val="기계경비"/>
      <sheetName val="설치자재"/>
      <sheetName val="カテゴリ表"/>
      <sheetName val="카드채권(대출포함)"/>
      <sheetName val="공통"/>
      <sheetName val="T6-6(7)"/>
      <sheetName val="입찰내역_발주처_양식1"/>
      <sheetName val="Data_Validation1"/>
      <sheetName val="부대시행1_(2)"/>
      <sheetName val="근거_및_가정"/>
      <sheetName val="2_카드채권(대출포함)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pg15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support"/>
      <sheetName val="목록!"/>
      <sheetName val="마스터0919"/>
      <sheetName val="노임단가(공사)"/>
      <sheetName val="000000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자재대"/>
      <sheetName val="조명율표"/>
      <sheetName val="원가"/>
      <sheetName val="공정코드"/>
      <sheetName val="총괄-1"/>
      <sheetName val="도급"/>
      <sheetName val="설 계"/>
      <sheetName val="현경"/>
      <sheetName val="단가대비표"/>
      <sheetName val="배수내역"/>
      <sheetName val="설계조건"/>
      <sheetName val="터널전기"/>
      <sheetName val="제-노임"/>
      <sheetName val="N賃率-職"/>
      <sheetName val="토목주소"/>
      <sheetName val="프랜트면허"/>
      <sheetName val="RES"/>
      <sheetName val="BM_NEW2"/>
      <sheetName val="STANDARD"/>
      <sheetName val="한계원가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98수문일위"/>
      <sheetName val="기초정보 코드"/>
      <sheetName val="MTP"/>
      <sheetName val="euc"/>
      <sheetName val="M&amp;Q Lead"/>
      <sheetName val="진행 DATA (2)"/>
      <sheetName val="_x005f_x005f_x005f_x0000__x005f_x005f_x005f_x0000_"/>
      <sheetName val="Cntmrs"/>
      <sheetName val="月度設定"/>
      <sheetName val="$bhp"/>
      <sheetName val="업무분장 "/>
      <sheetName val="7300-1000.11"/>
      <sheetName val="7300-1000_11"/>
      <sheetName val="기준Data"/>
      <sheetName val="PJT 현황"/>
      <sheetName val="VNHA"/>
      <sheetName val="대차대조표-공시형"/>
      <sheetName val="hiddenSheet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간접비차이_PJT"/>
      <sheetName val="구분 Table"/>
      <sheetName val="선택지"/>
      <sheetName val="Congfig"/>
      <sheetName val="Bank code"/>
      <sheetName val="총수율"/>
      <sheetName val="11"/>
      <sheetName val="Drop-down RAW"/>
      <sheetName val="CODE生成机"/>
      <sheetName val="조직필터"/>
      <sheetName val="Basic Information"/>
      <sheetName val="견적 맵"/>
      <sheetName val="1월"/>
      <sheetName val="회사전체"/>
      <sheetName val="1_종합손익(도급)5"/>
      <sheetName val="Facility_Information1"/>
      <sheetName val="설산1_나"/>
      <sheetName val="3_6_2남양주택배"/>
      <sheetName val="1월_예산"/>
      <sheetName val="외주현황_wq1"/>
      <sheetName val="1__시공측량"/>
      <sheetName val="납부내역총괄표_(수정)"/>
      <sheetName val="#1)_투자_구분"/>
      <sheetName val="수종별수량_(2)"/>
      <sheetName val="전선_및_전선관"/>
      <sheetName val="드롭다운"/>
      <sheetName val="대환취급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_x005f_x005f_x005f_x0000__x005f"/>
      <sheetName val="소주(苏州)"/>
      <sheetName val="10매출"/>
      <sheetName val="6월 공嚺㓶가"/>
      <sheetName val="단기차입금(200006)"/>
      <sheetName val="Month-Report"/>
      <sheetName val="Desal-E&amp;I"/>
      <sheetName val="작성양식"/>
      <sheetName val="有型区分分类"/>
      <sheetName val="업무 분류(Category)"/>
      <sheetName val="조도계산서 (도서)"/>
      <sheetName val="준검 내역서"/>
      <sheetName val="대전-교대(A1-A2)"/>
      <sheetName val="기계"/>
      <sheetName val="정화조"/>
      <sheetName val="토목"/>
      <sheetName val="F 월별기성수금현황 "/>
      <sheetName val="계좌정보"/>
      <sheetName val="안산기계장치"/>
      <sheetName val="배열수식"/>
      <sheetName val="견적을지"/>
      <sheetName val="FitOutConfCentre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09~10년_매출계획1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2_주요계수총괄1"/>
      <sheetName val="1_본사계정별1"/>
      <sheetName val="118_세금과공과1"/>
      <sheetName val="Tong_hop1"/>
      <sheetName val="95_1_1이후취득자산(숨기기상태)1"/>
      <sheetName val="1_MDF1공장1"/>
      <sheetName val="Project_Brief1"/>
      <sheetName val="Back_Data_11"/>
      <sheetName val="단면_(2)1"/>
      <sheetName val="해외_기술훈련비_(합계)1"/>
      <sheetName val="Weekly_Progress(계장)"/>
      <sheetName val="KEY_CODE"/>
      <sheetName val="2013_2월_연결대상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날개수량1.5"/>
      <sheetName val="갑지"/>
      <sheetName val="을-ATYPE"/>
      <sheetName val="CAT_5"/>
      <sheetName val="수목단가"/>
      <sheetName val="시설수량표"/>
      <sheetName val="식재수량표"/>
      <sheetName val="중기일위대가"/>
      <sheetName val="1월~9월"/>
      <sheetName val="부산제일극장"/>
      <sheetName val="분석가정"/>
      <sheetName val="sum_x0008__x0000__x000d__x0000__x0006__x0000_"/>
      <sheetName val="Ѐ܀ऀ܀؀਀؀Ԁ̀Ѐ̀Ѐࠀ܀ఀ؀܀"/>
      <sheetName val="숨김"/>
      <sheetName val="1"/>
      <sheetName val="EP0618"/>
      <sheetName val="6호기"/>
      <sheetName val="BATCH"/>
      <sheetName val="특수선일위대가"/>
      <sheetName val="전기자료"/>
      <sheetName val="Sheet10"/>
      <sheetName val="A(Rev.3)"/>
      <sheetName val="1-1"/>
      <sheetName val="일위대가(목록)"/>
      <sheetName val="재료비"/>
      <sheetName val="견적내역서"/>
      <sheetName val="wall"/>
      <sheetName val="시험장S자로가로등공사"/>
      <sheetName val="설비등록׃⼫"/>
      <sheetName val="설비등록_x0010__x0000_"/>
      <sheetName val="기성현황집계표"/>
      <sheetName val="호남본"/>
      <sheetName val="Sheet17"/>
      <sheetName val="일위대가목차"/>
      <sheetName val="001"/>
      <sheetName val="데이터유효성목록"/>
      <sheetName val="Assign"/>
      <sheetName val="합잔_역사"/>
      <sheetName val="01현금및현금성자산(ok)"/>
      <sheetName val="상불"/>
      <sheetName val="산자사 운전용품"/>
      <sheetName val="Diesel Price "/>
      <sheetName val="3.일반사상"/>
      <sheetName val="슬래_xd800_"/>
      <sheetName val="외부자료"/>
      <sheetName val="유효성검사"/>
      <sheetName val="7상품수"/>
      <sheetName val="DCY"/>
      <sheetName val="DHS"/>
      <sheetName val="HHJ"/>
      <sheetName val="SWS-1"/>
      <sheetName val="부재료 비교(11년 vs 10년)"/>
      <sheetName val="INDICE"/>
      <sheetName val="Dashboard Prevención Riesgos "/>
      <sheetName val="Seguimiento"/>
      <sheetName val="TOP KPIs MTM"/>
      <sheetName val="PLAN DE ACCION"/>
      <sheetName val="Faro de Indicadores"/>
      <sheetName val="ORGANIGRAMA"/>
      <sheetName val="Catalog_Zone"/>
      <sheetName val="DropList"/>
      <sheetName val="Unidades SAC-REVENDA"/>
      <sheetName val="FornecM Check"/>
      <sheetName val="下拉清单"/>
      <sheetName val="工伤分类"/>
      <sheetName val="菜单"/>
      <sheetName val="Hazards Analysis-隐患分析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Classification_分类1"/>
      <sheetName val="Figures_Report1"/>
      <sheetName val="Set_Up2"/>
      <sheetName val="Fare_prices1"/>
      <sheetName val="Hotel_prices1"/>
      <sheetName val="tab_STATUS_DO_PROCESSO_1"/>
      <sheetName val="Perf__Plan__Diário11"/>
      <sheetName val="In_(2)1"/>
      <sheetName val="slide_24_cat_A1"/>
      <sheetName val="slide_82_cat_b1"/>
      <sheetName val="Incident_유형구분표1"/>
      <sheetName val="CLASIFICACION_DE_AI1"/>
      <sheetName val="Base_da_Datos1"/>
      <sheetName val="Dados_dos_Produtos1"/>
      <sheetName val="DD_list1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备注"/>
      <sheetName val="_손익기01.XL_x005f_x005f_x005f_x0000__x005f_x005f_x0"/>
      <sheetName val="연료전력(군포)"/>
      <sheetName val="적립수신"/>
      <sheetName val="순수통장"/>
      <sheetName val="일별"/>
      <sheetName val="加薪规则排序"/>
      <sheetName val="Analysis"/>
      <sheetName val="索引表"/>
      <sheetName val="Control"/>
      <sheetName val="引用"/>
      <sheetName val="담당자Raw"/>
      <sheetName val="支柱模块源数据--请勿更改或删除"/>
      <sheetName val="MasterData"/>
      <sheetName val="条件表"/>
      <sheetName val="下拉菜单"/>
      <sheetName val="Issues List_Payments"/>
      <sheetName val="drop-down_lists"/>
      <sheetName val="数据库"/>
      <sheetName val="turnover reason퇴직사유"/>
      <sheetName val="Grafica Actos"/>
      <sheetName val="PGK-1610"/>
      <sheetName val="POC LIST"/>
      <sheetName val="Condiciones SyE"/>
      <sheetName val="DETALLE MENSUAL"/>
      <sheetName val="do not delete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[손익기01.XL??DePara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REALxMETA - CERVEJA"/>
      <sheetName val="REALxMETA - REFRI"/>
      <sheetName val="Catalogo"/>
      <sheetName val="MD"/>
      <sheetName val="Directrices de Metas 2017"/>
      <sheetName val="SKU Basic Data"/>
      <sheetName val="数据验证"/>
      <sheetName val="Лист2"/>
      <sheetName val="L1_L2_Lookup"/>
      <sheetName val="Entity Target"/>
      <sheetName val="条件"/>
      <sheetName val="Matriz"/>
      <sheetName val="Pareto"/>
      <sheetName val="Hoja5"/>
      <sheetName val="Personal"/>
      <sheetName val="VALIDACION DE DATOS"/>
      <sheetName val="Hoja4"/>
      <sheetName val="Drop-down List"/>
      <sheetName val="by DD"/>
      <sheetName val="Ba"/>
      <sheetName val="分类统计"/>
      <sheetName val="隐患分类"/>
      <sheetName val="Check Qualidade"/>
      <sheetName val="Lista"/>
      <sheetName val="De_Para"/>
      <sheetName val="De Para"/>
      <sheetName val="FornecM_Check"/>
      <sheetName val="Unidades_SAC-REVENDA2"/>
      <sheetName val="[손익기01_XL??DePara"/>
      <sheetName val="Farol_Metas"/>
      <sheetName val="Mod_Relac_"/>
      <sheetName val="Estratificación_AI"/>
      <sheetName val="condicion_inseguras"/>
      <sheetName val="Actos_Inseguros"/>
      <sheetName val="Control_de_incidentes"/>
      <sheetName val="Plan_de_Acción"/>
      <sheetName val="Feuil2"/>
      <sheetName val="Check Aderencia"/>
      <sheetName val="원부재료1"/>
      <sheetName val="생산성(2차)"/>
      <sheetName val="요약(1차)"/>
      <sheetName val="관리자"/>
      <sheetName val="역T형옹벽(3.0)"/>
      <sheetName val="받을어음"/>
      <sheetName val="외상매출금현황-수정분 A2"/>
      <sheetName val="기준재고"/>
      <sheetName val="수액원료4"/>
      <sheetName val="네고14"/>
      <sheetName val="관리1"/>
      <sheetName val="기본일위"/>
      <sheetName val="TOWER 12TON"/>
      <sheetName val="TOWER 10TON"/>
      <sheetName val="JIB CRANE,HOIST"/>
      <sheetName val="노원열병합  건축공사기성내역서"/>
      <sheetName val="수정양식"/>
      <sheetName val="#1 Basic"/>
      <sheetName val="만기"/>
      <sheetName val="월별비교(물리)"/>
      <sheetName val="첨부#2.Cash Flow(현장작성)"/>
      <sheetName val="미계약2"/>
      <sheetName val="간접경상비"/>
      <sheetName val="전기요금 산출내역"/>
      <sheetName val="_x005f_x005f_x005f_x0018__x005f_x005f_x005f_x0000_"/>
      <sheetName val="_x005f_x0018_?"/>
      <sheetName val="지장물C"/>
      <sheetName val="XREF"/>
      <sheetName val="Asset9809CAK"/>
      <sheetName val="Sheet475"/>
      <sheetName val="공통부대비"/>
      <sheetName val="2.FM Fee_2차년도"/>
      <sheetName val="3.감가장비"/>
      <sheetName val="01_02월_성B_x0000_"/>
      <sheetName val="월간공정표(04월))"/>
      <sheetName val="NG Item"/>
      <sheetName val="입찰내역 Ĉ"/>
      <sheetName val="sum_x0008_"/>
      <sheetName val="산출"/>
      <sheetName val="master(ZH)"/>
      <sheetName val="체신주조서"/>
      <sheetName val="_x005f_x0018__"/>
      <sheetName val="6월_공嚺㓶가"/>
      <sheetName val="집계"/>
      <sheetName val="Ref. Spec Review 양식"/>
      <sheetName val="Ref. 시험항목 테이블"/>
      <sheetName val="Ref. Search Result 테이블"/>
      <sheetName val="1__작성방식"/>
      <sheetName val="표)CFT장_조직별_배분"/>
      <sheetName val="20180214_P&amp;T"/>
      <sheetName val="Ref__중점_추진_과제별_상세"/>
      <sheetName val="Bank_code"/>
      <sheetName val="Drop-down_RAW"/>
      <sheetName val="Basic_Information"/>
      <sheetName val="Exchange_rate"/>
      <sheetName val="견적서"/>
      <sheetName val="Project Count"/>
      <sheetName val="Index1"/>
      <sheetName val="STRAT_PLAN_WKSHT1"/>
      <sheetName val="Sales_Plan_&amp;_other1"/>
      <sheetName val="drop_downs"/>
      <sheetName val="손익계산서"/>
      <sheetName val="PUR-12K"/>
      <sheetName val="TSCLFEB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Ta_x0005_"/>
      <sheetName val="Base Farol"/>
      <sheetName val="Gerencial IL"/>
      <sheetName val="Ventas Campo"/>
      <sheetName val="Graficos"/>
      <sheetName val="MASTER_APP1"/>
      <sheetName val="Cond__Inseguros1"/>
      <sheetName val="Comp__Inseguros1"/>
      <sheetName val="Base_de_Datos1"/>
      <sheetName val="3YP2016-Bottom_up1"/>
      <sheetName val="Farol_Acciones1"/>
      <sheetName val="Lista_de_datos1"/>
      <sheetName val="FornecM_Check1"/>
      <sheetName val="Unidades_SAC-REVENDA3"/>
      <sheetName val="Clasif_1"/>
      <sheetName val="Lista_de_Entrenamientos1"/>
      <sheetName val="Supply_Cost_Centers1"/>
      <sheetName val="[손익기01_XL??DePara1"/>
      <sheetName val="Farol_Metas1"/>
      <sheetName val="Lista_CI1"/>
      <sheetName val="2_카드채권(대출포함)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_DD_List1"/>
      <sheetName val="Share_Price_2002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7_(2)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Figures_Report2"/>
      <sheetName val="Set_Up3"/>
      <sheetName val="Fare_prices2"/>
      <sheetName val="Hotel_prices2"/>
      <sheetName val="tab_STATUS_DO_PROCESSO_2"/>
      <sheetName val="Perf__Plan__Diário12"/>
      <sheetName val="In_(2)2"/>
      <sheetName val="slide_24_cat_A2"/>
      <sheetName val="slide_82_cat_b2"/>
      <sheetName val="09~10년_매출계획2"/>
      <sheetName val="1_MDF1공장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turnover_reason퇴직사유"/>
      <sheetName val="SKU_Basic_Data"/>
      <sheetName val="DETALLE_MENSUAL"/>
      <sheetName val="do_not_delete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Figures_Report3"/>
      <sheetName val="Set_Up4"/>
      <sheetName val="Fare_prices3"/>
      <sheetName val="Hotel_prices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BEP_加薪_KPI1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APAC_S1"/>
      <sheetName val="APAC_N1"/>
      <sheetName val="Slide_output1"/>
      <sheetName val="Directrices_de_Metas_20171"/>
      <sheetName val="Entity_Target1"/>
      <sheetName val="VALIDACION_DE_DATOS"/>
      <sheetName val="Drop-down_List"/>
      <sheetName val="by_DD"/>
      <sheetName val="_손익기01.XL_x005f_x0000__x0"/>
      <sheetName val="工作表2"/>
      <sheetName val="条件格式选项"/>
      <sheetName val="单位信息"/>
      <sheetName val="条件格式"/>
      <sheetName val="요일 테이블 "/>
      <sheetName val="Nombre de SOP"/>
      <sheetName val="Vermelha"/>
      <sheetName val="Список"/>
      <sheetName val="targets"/>
      <sheetName val=" mngt Pillar"/>
      <sheetName val="2. Indicadores"/>
      <sheetName val="Ta¨"/>
      <sheetName val="Ta "/>
      <sheetName val="Sheet3 (2)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Sheet2 (2)"/>
      <sheetName val="下拉菜单选项"/>
      <sheetName val="Key"/>
      <sheetName val="Lookups"/>
      <sheetName val="Other Listings"/>
      <sheetName val="Registros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Capa"/>
      <sheetName val="Reference"/>
      <sheetName val="Dropdown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dd"/>
      <sheetName val="隐患统计图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菜单联动"/>
      <sheetName val="不安全行为库"/>
      <sheetName val="KPI标准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Comp Inseguros"/>
      <sheetName val="BNR_2012 в ящике"/>
      <sheetName val="Legend"/>
      <sheetName val="INGRESO (2)"/>
      <sheetName val="PG-K1610 (UEN Areas)MNG"/>
      <sheetName val="DATOS GEN."/>
      <sheetName val="NUEVOS CRITERIOS"/>
      <sheetName val="Condiciones Agua"/>
      <sheetName val="筛选列表"/>
      <sheetName val="ETD"/>
      <sheetName val="Cons"/>
      <sheetName val="TO_Data_Base14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E_法规NC6"/>
      <sheetName val="3_ISo_YTD6"/>
      <sheetName val="Données_LMU6"/>
      <sheetName val="Brazil_Sovereign6"/>
      <sheetName val="Resumen_Costo6"/>
      <sheetName val="Extract_Loss6"/>
      <sheetName val="QA_跟踪记录表6"/>
      <sheetName val="5_16"/>
      <sheetName val="Base_de_Dados6"/>
      <sheetName val="Como_Estamos6"/>
      <sheetName val="Controls_data8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Dados_BLP6"/>
      <sheetName val="FJJX_Bud_IB5"/>
      <sheetName val="JOB_PROFILE_-_LAS6"/>
      <sheetName val="ARdistr_(2)6"/>
      <sheetName val="look-up_data5"/>
      <sheetName val="Prd_Hierarchy(产品层级)5"/>
      <sheetName val="Com_(2PK)5"/>
      <sheetName val="Project_Code5"/>
      <sheetName val="요일_테이블6"/>
      <sheetName val="요일_테이블_(2)5"/>
      <sheetName val="Prd_Hierarchy(产品层次)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[손익기01_XL_x005f_x0000__x005f_x0000_DePara5"/>
      <sheetName val="Quarterly_LBO_Model5"/>
      <sheetName val="Figures_Report4"/>
      <sheetName val="[손익기01_XL5"/>
      <sheetName val="_손익기01_XL_x005f_x0000__x005f_x0000_DePara5"/>
      <sheetName val="Fare_prices4"/>
      <sheetName val="Hotel_prices4"/>
      <sheetName val="Set_Up5"/>
      <sheetName val="15년_BL_사계5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lassification_分类4"/>
      <sheetName val="tab_STATUS_DO_PROCESSO_4"/>
      <sheetName val="Perf__Plan__Diário14"/>
      <sheetName val="In_(2)4"/>
      <sheetName val="__한국_AMP_ASP-23_판매가격__4"/>
      <sheetName val="제조원가_원단위_분석4"/>
      <sheetName val="종합표양식(품의_&amp;_입고)_24"/>
      <sheetName val="원가관리_(동월대비)4"/>
      <sheetName val="b_balju_(2)4"/>
      <sheetName val="2-2_매출분석4"/>
      <sheetName val="몰드시스템_리스트4"/>
      <sheetName val="11_외화채무증권(AFS,HTM)084"/>
      <sheetName val="13_감액TEST_084"/>
      <sheetName val="12년_CF(9월)4"/>
      <sheetName val="중기조종사_단위단가4"/>
      <sheetName val="6PILE__(돌출)4"/>
      <sheetName val="Sheet1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Clasif_3"/>
      <sheetName val="Supply_Cost_Centers3"/>
      <sheetName val="Cond__Inseguros3"/>
      <sheetName val="Comp__Inseguros3"/>
      <sheetName val="Lista_de_datos3"/>
      <sheetName val="MASTER_APP3"/>
      <sheetName val="2_카드채권(대출포함)3"/>
      <sheetName val="Lista_CI3"/>
      <sheetName val="Dashboard_Prevención_Riesgos_2"/>
      <sheetName val="TOP_KPIs_MTM2"/>
      <sheetName val="PLAN_DE_ACCION2"/>
      <sheetName val="Faro_de_Indicadores2"/>
      <sheetName val="Farol_Acciones3"/>
      <sheetName val="Lista_de_Entrenamientos3"/>
      <sheetName val="Share_Price_20023"/>
      <sheetName val="_DD_List3"/>
      <sheetName val="BEP_加薪_KPI2"/>
      <sheetName val="Issues_List_Payments2"/>
      <sheetName val="do_not_delete2"/>
      <sheetName val="Grafica_Actos2"/>
      <sheetName val="APAC_S2"/>
      <sheetName val="APAC_N2"/>
      <sheetName val="Slide_output2"/>
      <sheetName val="Condiciones_SyE2"/>
      <sheetName val="REALxMETA_-_CERVEJA4"/>
      <sheetName val="REALxMETA_-_REFRI4"/>
      <sheetName val="Directrices_de_Metas_20172"/>
      <sheetName val="Data_validation2"/>
      <sheetName val="_손익기01_XL_x005f_x005f_x005f_x0000__x005f_x005f_x2"/>
      <sheetName val="Hazards_Analysis-隐患分析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97_사업추정(WEKI)2"/>
      <sheetName val="Tong_hop2"/>
      <sheetName val="95_1_1이후취득자산(숨기기상태)2"/>
      <sheetName val="6월_공정외주2"/>
      <sheetName val="입출재고현황_(2)2"/>
      <sheetName val="TRE_TABLE2"/>
      <sheetName val="입찰내역_발주처_양식2"/>
      <sheetName val="POC_LIST2"/>
      <sheetName val="turnover_reason퇴직사유2"/>
      <sheetName val="SKU_Basic_Data2"/>
      <sheetName val="Entity_Target2"/>
      <sheetName val="DETALLE_MENSUAL2"/>
      <sheetName val="Drop-down_List1"/>
      <sheetName val="by_DD1"/>
      <sheetName val="VALIDACION_DE_DATOS1"/>
      <sheetName val="Jul-Sep_Actual_cost_(2)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2__Indicadore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Un"/>
      <sheetName val="Justificativas"/>
      <sheetName val="DO NOT MOVE"/>
      <sheetName val="PINC汇总"/>
      <sheetName val="Note"/>
      <sheetName val="物料主数据"/>
      <sheetName val="选项"/>
      <sheetName val="品牌填写下拉菜单"/>
      <sheetName val="Dropdown list"/>
      <sheetName val="Liste"/>
      <sheetName val="清单"/>
      <sheetName val="beerflow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도급)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기성청구_공문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表21_净利润调节表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Unidades_SAC-REVENDA5"/>
      <sheetName val="FornecM_Check3"/>
      <sheetName val="Estratificación_AI3"/>
      <sheetName val="condicion_inseguras3"/>
      <sheetName val="Actos_Inseguros3"/>
      <sheetName val="Control_de_incidentes3"/>
      <sheetName val="Plan_de_Acción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6월_공정외주3"/>
      <sheetName val="입출재고현황_(2)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[손익기01_XL??DePara3"/>
      <sheetName val="Farol_Metas3"/>
      <sheetName val="Mod_Relac_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Check_Qualidade1"/>
      <sheetName val="De_Para2"/>
      <sheetName val="Check_Aderencia1"/>
      <sheetName val="_손익기01_XL_x005f_x0000__x01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Sheet3_(2)1"/>
      <sheetName val="요일_테이블_1"/>
      <sheetName val="Nombre_de_SOP1"/>
      <sheetName val="_mngt_Pillar1"/>
      <sheetName val="2__Indicadores1"/>
      <sheetName val="Ta_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Pauta_RPS_Distribuição"/>
      <sheetName val="Estoque_(2)"/>
      <sheetName val="_손익기01_XL_x0"/>
      <sheetName val="Comp_Inseguros"/>
      <sheetName val="BNR_2012_в_ящике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[손익기01_XLDePara5"/>
      <sheetName val="_손익기01_XLDePara5"/>
      <sheetName val="Control de Fallas"/>
      <sheetName val="Setup for Templates"/>
      <sheetName val="Datos emp"/>
      <sheetName val="Проверки"/>
      <sheetName val="Drop list"/>
      <sheetName val="FX Rates"/>
      <sheetName val="Proced."/>
      <sheetName val="PTN"/>
      <sheetName val="Cut Machine Summary"/>
      <sheetName val="Validation lists"/>
      <sheetName val="Planilha_relts_xdb75__xdb62_eos7"/>
      <sheetName val="Testing_Template_Huidance1"/>
      <sheetName val="  한국 AMP ASP-23 판㧤가격  "/>
      <sheetName val="11.䡸화채무줝ⴌ(AFS,HTM)08"/>
      <sheetName val="status"/>
      <sheetName val="TIPO DE ACTO"/>
      <sheetName val="Marcas"/>
      <sheetName val="Concentrado"/>
      <sheetName val="CRITICIDAD DE CI"/>
      <sheetName val="Catálogo de CI"/>
      <sheetName val="% CUMPLIMIENTO"/>
      <sheetName val="% cumplimiento 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PREENCHIMENTO"/>
      <sheetName val="Vagas x Candidatos"/>
      <sheetName val="Listas y equipos a evaluar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Imputs"/>
      <sheetName val="Champions List"/>
      <sheetName val="Guidelines"/>
      <sheetName val="NAZ Strateg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sum1_(2)4"/>
      <sheetName val="3_바닥판설계4"/>
      <sheetName val="6월_공정외주4"/>
      <sheetName val="2_대외공문4"/>
      <sheetName val="2_총괄표4"/>
      <sheetName val="입출재고현황_(2)4"/>
      <sheetName val="504전기실_동부하-L4"/>
      <sheetName val="OUTER_AREA(겹침없음)4"/>
      <sheetName val="EL_표면적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FX_Rates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생산성"/>
      <sheetName val="Book1"/>
      <sheetName val="数据分类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Análise Tempos"/>
      <sheetName val="Incentivo Automóvil"/>
      <sheetName val="EQR"/>
      <sheetName val="CNQ"/>
      <sheetName val="Справочник"/>
      <sheetName val="PDA BOP"/>
      <sheetName val="Referencias"/>
      <sheetName val="Códigos"/>
      <sheetName val="Validação de Dados"/>
      <sheetName val="No llenar 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1. 템플릿"/>
      <sheetName val="2. 작성 참고사항"/>
      <sheetName val="2월"/>
      <sheetName val="3월"/>
      <sheetName val="4월"/>
      <sheetName val="거리"/>
      <sheetName val="架构"/>
      <sheetName val="库存模板"/>
      <sheetName val="陈列明细"/>
      <sheetName val="mapping (2)"/>
      <sheetName val="Ref."/>
      <sheetName val="折扣类型"/>
      <sheetName val="目标SKU"/>
      <sheetName val="Backup"/>
      <sheetName val="匹配"/>
      <sheetName val="序列"/>
      <sheetName val="Lista de Motivos"/>
      <sheetName val="Ponto Crítico - Resp. Plano"/>
      <sheetName val="Lista Funcionários (2)"/>
      <sheetName val="PIRÂMIDE"/>
      <sheetName val="Consolidator"/>
      <sheetName val="2.3 Projects Status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TO_Data_Base18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3_ISo_YTD10"/>
      <sheetName val="E_法规NC10"/>
      <sheetName val="Données_LMU10"/>
      <sheetName val="Brazil_Sovereign10"/>
      <sheetName val="Resumen_Costo10"/>
      <sheetName val="Extract_Loss10"/>
      <sheetName val="QA_跟踪记录表10"/>
      <sheetName val="5_110"/>
      <sheetName val="Como_Estamos10"/>
      <sheetName val="Base_de_Dados10"/>
      <sheetName val="RG_Depots10"/>
      <sheetName val="material_data10"/>
      <sheetName val="other_data10"/>
      <sheetName val="Database_(RUR)Mar_YTD10"/>
      <sheetName val="SKU_Mapping10"/>
      <sheetName val="Drop_Down10"/>
      <sheetName val="Raw_Data10"/>
      <sheetName val="EBM-2_GHQ10"/>
      <sheetName val="Base_PEF11"/>
      <sheetName val="Testing_Template_Guidance10"/>
      <sheetName val="Test_Programs10"/>
      <sheetName val="Controls_data12"/>
      <sheetName val="Dados_BLP10"/>
      <sheetName val="ARdistr_(2)10"/>
      <sheetName val="FJJX_Bud_IB9"/>
      <sheetName val="look-up_data9"/>
      <sheetName val="Prd_Hierarchy(产品层级)9"/>
      <sheetName val="Com_(2PK)9"/>
      <sheetName val="JOB_PROFILE_-_LAS10"/>
      <sheetName val="요일_테이블10"/>
      <sheetName val="요일_테이블_(2)9"/>
      <sheetName val="Prd_Hierarchy(产品层次)9"/>
      <sheetName val="Project_Code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Income_Stmt9"/>
      <sheetName val="drop_down_list9"/>
      <sheetName val="Figures_Report8"/>
      <sheetName val="[손익기01_XL_x005f_x0000__x005f_x0000_DePara9"/>
      <sheetName val="Quarterly_LBO_Model9"/>
      <sheetName val="[손익기01_XL9"/>
      <sheetName val="_손익기01_XL_x005f_x0000__x005f_x0000_DePara9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Fare_prices8"/>
      <sheetName val="Hotel_prices8"/>
      <sheetName val="tab_STATUS_DO_PROCESSO_8"/>
      <sheetName val="Perf__Plan__Diário18"/>
      <sheetName val="In_(2)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slide_24_cat_A8"/>
      <sheetName val="slide_82_cat_b8"/>
      <sheetName val="Dados_dos_Produtos8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2_카드채권(대출포함)7"/>
      <sheetName val="表21_净利润调节表7"/>
      <sheetName val="MASTER_APP7"/>
      <sheetName val="Cond__Inseguros7"/>
      <sheetName val="Comp__Inseguros7"/>
      <sheetName val="Lista_de_datos7"/>
      <sheetName val="Supply_Cost_Centers7"/>
      <sheetName val="Clasif_7"/>
      <sheetName val="Farol_Acciones7"/>
      <sheetName val="Lista_de_Entrenamientos7"/>
      <sheetName val="Unidades_SAC-REVENDA8"/>
      <sheetName val="FornecM_Check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BEP_加薪_KPI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Issues_List_Payments6"/>
      <sheetName val="Faro_de_Indicadores6"/>
      <sheetName val="TOP_KPIs_MTM6"/>
      <sheetName val="PLAN_DE_ACCION6"/>
      <sheetName val="Grafica_Actos6"/>
      <sheetName val="POC_LIST6"/>
      <sheetName val="Dashboard_Prevención_Riesgos_6"/>
      <sheetName val="APAC_S6"/>
      <sheetName val="APAC_N6"/>
      <sheetName val="Slide_output6"/>
      <sheetName val="do_not_delete6"/>
      <sheetName val="[손익기01_XL??DePara6"/>
      <sheetName val="Farol_Metas6"/>
      <sheetName val="Mod_Relac_6"/>
      <sheetName val="Condiciones_SyE6"/>
      <sheetName val="REALxMETA_-_CERVEJA8"/>
      <sheetName val="REALxMETA_-_REFRI8"/>
      <sheetName val="Directrices_de_Metas_20176"/>
      <sheetName val="DETALLE_MENSUAL6"/>
      <sheetName val="Entity_Target6"/>
      <sheetName val="VALIDACION_DE_DATOS5"/>
      <sheetName val="_손익기01_XL_x005f_x005f_x005f_x0000__x005f_x005f_x6"/>
      <sheetName val="Hazards_Analysis-隐患分析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PAR"/>
      <sheetName val="订单追踪_信阳市区_0825"/>
      <sheetName val="Data_validation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ROCESS MD"/>
      <sheetName val="Table"/>
      <sheetName val="Consolidated_Project List"/>
      <sheetName val="Fixed Cost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Project List"/>
      <sheetName val="概览"/>
      <sheetName val="Выпадающие списки"/>
      <sheetName val="Списки"/>
      <sheetName val="Listas desplegables"/>
      <sheetName val="Resumen General"/>
      <sheetName val="Cátalogo de CI"/>
      <sheetName val="Hoja2 (2)"/>
      <sheetName val="Technology check list"/>
      <sheetName val="Status de Usuario"/>
      <sheetName val="pel_nvo"/>
      <sheetName val="SST"/>
      <sheetName val="Actos y Condiciones "/>
      <sheetName val="Settings"/>
      <sheetName val="NO BORRAR"/>
      <sheetName val="CUMPLIMIENTO"/>
      <sheetName val="Formato checklist Lab"/>
      <sheetName val="SOP Freshness"/>
      <sheetName val="PAINEL RECOLHA CRÉDITO"/>
      <sheetName val="Gráficos - CDD"/>
      <sheetName val="Values"/>
      <sheetName val="Industries"/>
      <sheetName val="监控探头清单"/>
      <sheetName val="下拉选项"/>
      <sheetName val="不安全行为分类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Brand_P&amp;L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SUPERMONT_P1"/>
      <sheetName val="Source"/>
      <sheetName val="Dimension IN Sheet1!D1912"/>
      <sheetName val="Dimension IN 1912"/>
      <sheetName val="Introduction"/>
      <sheetName val="Manage to Sustain"/>
      <sheetName val="Meeting List"/>
      <sheetName val="DropLists"/>
      <sheetName val="Packages Info"/>
      <sheetName val="Preferred Option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Supporting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Razão Social"/>
      <sheetName val="MOTOSxCONDUTOR"/>
      <sheetName val="Plan4"/>
      <sheetName val="filtros"/>
      <sheetName val="Relatorio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FAB별"/>
      <sheetName val="1.수인터널"/>
      <sheetName val="1공구산출내역서"/>
      <sheetName val="7_공사비집_x0000__x0000_Ā_x0000__x0005__x0000_翸_x0000_"/>
      <sheetName val="工완성공사율"/>
      <sheetName val="협가표"/>
      <sheetName val="아산추가1220"/>
      <sheetName val="가설공사내역"/>
      <sheetName val="401"/>
      <sheetName val="교량하부공"/>
      <sheetName val="1~9 하중계산"/>
      <sheetName val="정공공사"/>
      <sheetName val="1-2.설계변경요청서(갑지)"/>
      <sheetName val="사유집계"/>
      <sheetName val="설계변경내역서(주차관제)"/>
      <sheetName val="증감사유"/>
      <sheetName val="첨부1.(주차관제-.당공)"/>
      <sheetName val="첨부1-1.설계변경내역서(CCTV)"/>
      <sheetName val="첨부1-2.(주차관제-변공)"/>
      <sheetName val="2-6.변공량(추가공사)"/>
      <sheetName val=" 2-1.관제(물량산출서집계표)"/>
      <sheetName val=" 2-2.유도(물량산출서집계표)"/>
      <sheetName val="물량산출서(총괄)"/>
      <sheetName val="3-1.주차관제"/>
      <sheetName val="3-2.주차-광케이블"/>
      <sheetName val="3-3.층별LPR"/>
      <sheetName val="4-1.유도-광케이블"/>
      <sheetName val="4-2.주차키오스크"/>
      <sheetName val="4-3.4면카메라"/>
      <sheetName val="4-5.CCTV"/>
      <sheetName val="4-6.블럭유도등"/>
      <sheetName val="4-7.입구만차등"/>
      <sheetName val="4-8.비상벨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갑지1"/>
      <sheetName val="증감대비"/>
      <sheetName val="공종단가"/>
      <sheetName val="PAD_TR보호대기초1"/>
      <sheetName val="1__시공측량1"/>
      <sheetName val="납부내역총괄표_(수정)1"/>
      <sheetName val="수종별수량_(2)1"/>
      <sheetName val="Weekly_Progress(계장)1"/>
      <sheetName val="근거_및_가정1"/>
      <sheetName val="1_차입금1"/>
      <sheetName val="부대시행1_(2)1"/>
      <sheetName val="3_6_2남양주택배1"/>
      <sheetName val="설산1_나1"/>
      <sheetName val="개발계획수립"/>
      <sheetName val="건축"/>
      <sheetName val="산근(목록)"/>
      <sheetName val="심사계산"/>
      <sheetName val="기초단가"/>
      <sheetName val="변수"/>
      <sheetName val="심사물량"/>
      <sheetName val="입력"/>
      <sheetName val="노임단"/>
      <sheetName val="단위수량"/>
      <sheetName val="예측단가간지"/>
      <sheetName val="환경일위대가"/>
      <sheetName val="1~69"/>
      <sheetName val="01_건설공사_투입인원수_산정"/>
      <sheetName val="운반공"/>
      <sheetName val="이형관중량"/>
      <sheetName val="일위목록"/>
      <sheetName val="자재단"/>
      <sheetName val="장비단"/>
      <sheetName val="고시단가"/>
      <sheetName val="지구단위계획"/>
      <sheetName val="단위모델"/>
      <sheetName val="2_주요계수총괄2"/>
      <sheetName val="Project_Brief2"/>
      <sheetName val="P_M_별3"/>
      <sheetName val="단면_(2)2"/>
      <sheetName val="1_본사계정별2"/>
      <sheetName val="Facility_Information2"/>
      <sheetName val="PAD_TR보호대기초2"/>
      <sheetName val="1__시공측량2"/>
      <sheetName val="납부내역총괄표_(수정)2"/>
      <sheetName val="수종별수량_(2)2"/>
      <sheetName val="Weekly_Progress(계장)2"/>
      <sheetName val="근거_및_가정2"/>
      <sheetName val="1_차입금2"/>
      <sheetName val="부대시행1_(2)2"/>
      <sheetName val="118_세금과공과2"/>
      <sheetName val="3_6_2남양주택배2"/>
      <sheetName val="설산1_나2"/>
      <sheetName val="2_실행ﶻĉ_x0000_"/>
      <sheetName val="2_실행䔭疖꜀"/>
      <sheetName val="2_실행ﶻ_x001e__x0000_"/>
      <sheetName val="1711월"/>
      <sheetName val="OH _x000f__x0000__x000c__x0000__x0006__x0000__x0005__x0000__x000c__x0000_"/>
      <sheetName val="_x0000__x0004__x0000__x0002__x0000__x0002__x0000__x0005__x0000__x0008__x0000_"/>
      <sheetName val="ࠀ฀က฀Ԁ"/>
      <sheetName val="本月预计"/>
      <sheetName val="1)추진현황"/>
      <sheetName val="매출회전"/>
      <sheetName val="소방사항"/>
      <sheetName val="TMPA"/>
      <sheetName val="TLoss"/>
      <sheetName val="예총"/>
      <sheetName val="0304"/>
      <sheetName val="총괄집계표"/>
      <sheetName val="합계표"/>
      <sheetName val="Eq__Mobilization"/>
      <sheetName val="시스템 개요 유효값"/>
      <sheetName val="문의내용 카테고리 분류(수정X)"/>
      <sheetName val="대구은행"/>
      <sheetName val="원재료"/>
      <sheetName val="비품"/>
      <sheetName val="control sheet"/>
      <sheetName val="PF 현황(11년12월)"/>
      <sheetName val="640ꠌ᜹렀㣃씃"/>
      <sheetName val="640ꠏ᜹쀀씃"/>
      <sheetName val="OH _x000f_"/>
      <sheetName val="____"/>
      <sheetName val="_"/>
      <sheetName val="1TL종점(1)"/>
      <sheetName val="연체리스료"/>
      <sheetName val="이름표"/>
      <sheetName val="기성"/>
      <sheetName val="BQ"/>
      <sheetName val="Basic"/>
      <sheetName val="날개벽수량표"/>
      <sheetName val="main"/>
      <sheetName val="JT3.0견적-구1"/>
      <sheetName val="Dropbox 목록"/>
      <sheetName val="Back_Data_12"/>
      <sheetName val="1__작성방식1"/>
      <sheetName val="Utility_Usage_YTN_TOWER1"/>
      <sheetName val="표)CFT장_조직별_배분1"/>
      <sheetName val="20180214_P&amp;T1"/>
      <sheetName val="Ref__중점_추진_과제별_상세1"/>
      <sheetName val="Bank_code1"/>
      <sheetName val="해외_기술훈련비_(합계)2"/>
      <sheetName val="설문_평가1"/>
      <sheetName val="_견적서1"/>
      <sheetName val="B-1_기본정보1"/>
      <sheetName val="1월_예산1"/>
      <sheetName val="Drop-down_RAW1"/>
      <sheetName val="#1)_투자_구분1"/>
      <sheetName val="전선_및_전선관1"/>
      <sheetName val="대투_보관자료_변경1"/>
      <sheetName val="외주현황_wq11"/>
      <sheetName val="Basic_Information1"/>
      <sheetName val="Exchange_rate1"/>
      <sheetName val="실행기성_갑지1"/>
      <sheetName val="진행_DATA_(2)"/>
      <sheetName val="NG_Item"/>
      <sheetName val="Ref__Spec_Review_양식"/>
      <sheetName val="Ref__시험항목_테이블"/>
      <sheetName val="Ref__Search_Result_테이블"/>
      <sheetName val="C1_3_1"/>
      <sheetName val="2013_2월_연결대상1"/>
      <sheetName val="7_Utility_Analysis"/>
      <sheetName val="Operational_Activities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2-1_강사료,교통비_지급명세1"/>
      <sheetName val="2-2_투자1"/>
      <sheetName val="Proj__Fin_1"/>
      <sheetName val="ITS_Assumptions"/>
      <sheetName val="Master_Data"/>
      <sheetName val="KEY_CODE1"/>
      <sheetName val="13_포장용역비표준1"/>
      <sheetName val="9_가공부자재표준1"/>
      <sheetName val="8_ROLL표준(TSW)1"/>
      <sheetName val="4_톤당조관량표준1"/>
      <sheetName val="5_조관부자재표준1"/>
      <sheetName val="Rev__Recon_1"/>
      <sheetName val="1_고객불만건수"/>
      <sheetName val="1_변경범위"/>
      <sheetName val="F_월별기성수금현황_"/>
      <sheetName val="준검_내역서"/>
      <sheetName val="수량산출서_갑지"/>
      <sheetName val="G_R300경비"/>
      <sheetName val="AS포장복구_"/>
      <sheetName val="설_계"/>
      <sheetName val="조도계산서_(도서)"/>
      <sheetName val="기초정보_코드"/>
      <sheetName val="날개수량1_5"/>
      <sheetName val="입찰내역_Ĉᇆ"/>
      <sheetName val="입찰내역_Ĉᇆ"/>
      <sheetName val="sum_x000a_"/>
      <sheetName val="2_6_三无_(2)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4_1_월별_에너지_사용량"/>
      <sheetName val="TOWER_12TON"/>
      <sheetName val="TOWER_10TON"/>
      <sheetName val="JIB_CRANE,HOIST"/>
      <sheetName val="Worker_List"/>
      <sheetName val="GB-IC_Villingen_GG"/>
      <sheetName val="M&amp;Q_Lead"/>
      <sheetName val="경영비율 "/>
      <sheetName val="07.01"/>
      <sheetName val="수량산출서 (2)"/>
      <sheetName val="설계내역양식"/>
      <sheetName val="Mot So Thuat Ngu EN-VI"/>
      <sheetName val="Mot_So_Thuat_Ngu_EN-VI"/>
      <sheetName val="무형자산 LS11"/>
      <sheetName val="Global"/>
      <sheetName val="3.공통공사대비"/>
      <sheetName val="2002년12월"/>
      <sheetName val="현장관리비 산출내역"/>
      <sheetName val="일일투입집계표"/>
      <sheetName val="평가데이터"/>
      <sheetName val="Macro3"/>
      <sheetName val="설비등록"/>
      <sheetName val="A(Rev_3)"/>
      <sheetName val="gr_val"/>
      <sheetName val="gr_sum"/>
      <sheetName val="OUTER_A՜_x0000_缀_x0000__x0000__x0000_尀빙끯"/>
      <sheetName val="C1ㅇ"/>
      <sheetName val="단가조정"/>
      <sheetName val="나_출_x0000__x0000_"/>
      <sheetName val="입찰내역_Ĉ"/>
      <sheetName val="1_수인터널"/>
      <sheetName val="부대내역"/>
      <sheetName val="BSD (2)"/>
      <sheetName val="_Cash_Flow(자_x0000__x0000_"/>
      <sheetName val="입찰내역 _x0000__x0000__x0000__x0001_Ԁ_x0000_"/>
      <sheetName val="자금_제_x0000__x0000_Ԁ_x0000_"/>
      <sheetName val="자판실행"/>
      <sheetName val="_x005f_x0000___x0000__x0000__x0005__x0000_㴐ኰ"/>
      <sheetName val="_x005f_x0000___x0000__x0000__x0005__x0000_움ᕕ"/>
      <sheetName val="공통비_x0000__x0000_ʯ"/>
      <sheetName val="공통비_x0000_í遘̩"/>
      <sheetName val="파일의이용"/>
      <sheetName val="이자"/>
      <sheetName val="(참조)"/>
      <sheetName val="Investment Category"/>
      <sheetName val="FORM4"/>
      <sheetName val="FORM1"/>
      <sheetName val="FORM2"/>
      <sheetName val="FORM3"/>
      <sheetName val="FORM5"/>
      <sheetName val="FORM10"/>
      <sheetName val="FORM15"/>
      <sheetName val="FORM16"/>
      <sheetName val="_x005f_x0000_"/>
      <sheetName val="기타수지&amp;특별손익_ﹴÕ"/>
      <sheetName val="_x005f_x005f_x005f_x005f_x005f_x005f_x005f_x0018__x005f"/>
      <sheetName val="_x005f_x005f_x005f_x0018__"/>
      <sheetName val="간접비"/>
      <sheetName val="Sensitivity and GC Value"/>
      <sheetName val="운반"/>
      <sheetName val="유리단가"/>
      <sheetName val="DB"/>
      <sheetName val="부대공사총괄"/>
      <sheetName val="건축공사집계표"/>
      <sheetName val="방배동내역 (총괄)"/>
      <sheetName val="첨부1-2. 증감사유내역서(을)"/>
      <sheetName val="원가관리_(동월대-_x0000_Ԁ"/>
      <sheetName val="항목(1)"/>
      <sheetName val="BOOK4"/>
      <sheetName val="날개벽(시점좌측)"/>
      <sheetName val="철거산출근거"/>
      <sheetName val="SS20"/>
      <sheetName val="SS10"/>
      <sheetName val="생산"/>
      <sheetName val="504전기실_Ç_x0000_Ԁ_x0000_瀀"/>
      <sheetName val="504전기실_Ç_x0000_Ԁ_x0000_退"/>
      <sheetName val="504전기실_壇멿︀ⳕԯ"/>
      <sheetName val="NKC (final)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첨부#2_Cash_Flow(현장작성)"/>
      <sheetName val="7_공사비집Ā翸"/>
      <sheetName val="NKC_(final)"/>
      <sheetName val="1-2_설계변경요청서(갑지)"/>
      <sheetName val="첨부1_(주차관제-_당공)"/>
      <sheetName val="첨부1-1_설계변경내역서(CCTV)"/>
      <sheetName val="첨부1-2_(주차관제-변공)"/>
      <sheetName val="2-6_변공량(추가공사)"/>
      <sheetName val="_2-1_관제(물량산출서집계표)"/>
      <sheetName val="_2-2_유도(물량산출서집계표)"/>
      <sheetName val="3-1_주차관제"/>
      <sheetName val="3-2_주차-광케이블"/>
      <sheetName val="3-3_층별LPR"/>
      <sheetName val="4-1_유도-광케이블"/>
      <sheetName val="4-2_주차키오스크"/>
      <sheetName val="4-3_4면카메라"/>
      <sheetName val="4-5_CCTV"/>
      <sheetName val="4-6_블럭유도등"/>
      <sheetName val="4-7_입구만차등"/>
      <sheetName val="4-8_비상벨"/>
      <sheetName val="단가조사표"/>
      <sheetName val="국내_x0000__x0000_"/>
      <sheetName val="지급제한자"/>
      <sheetName val="504전기실_x0000__x0000__x0001_Ԁ_x0000_"/>
      <sheetName val="NCR_HEC_6 Opens"/>
      <sheetName val="NCR_HEC_4 Open &amp; Vendor_2 Opens"/>
      <sheetName val="오스피셔스제사차"/>
      <sheetName val="참고3.DATA"/>
      <sheetName val=" Drop"/>
      <sheetName val="공기연장현황"/>
      <sheetName val="7_Utility_Analysis1"/>
      <sheetName val="Operational_Activities1"/>
      <sheetName val="지급어음"/>
      <sheetName val="중속정보"/>
      <sheetName val="실행예산SHEET도장재검토"/>
      <sheetName val="0901"/>
      <sheetName val="식문화"/>
      <sheetName val="SRS 월별 BS"/>
      <sheetName val="SRS"/>
      <sheetName val="중기매출"/>
      <sheetName val="제조비(신청)"/>
      <sheetName val="경쟁사생산량추이"/>
      <sheetName val="12매출실적Copy"/>
      <sheetName val="매출액"/>
      <sheetName val="경영현황"/>
      <sheetName val="4월실적"/>
      <sheetName val="C"/>
      <sheetName val="평가&amp;선급.미지급"/>
      <sheetName val="지질조사"/>
      <sheetName val="07년10~12월"/>
      <sheetName val="EXC IND"/>
      <sheetName val="SRS_월별_BS"/>
      <sheetName val="평가&amp;선급_미지급"/>
      <sheetName val="COLOR별 인쇄"/>
      <sheetName val="일정표"/>
      <sheetName val="FED"/>
      <sheetName val="급여인상효과-연간부담분"/>
      <sheetName val="23기-3분기결산PL"/>
      <sheetName val="3.판관비명세서"/>
      <sheetName val="1.설계기준"/>
      <sheetName val="건축갑지"/>
      <sheetName val="건축내역서"/>
      <sheetName val="견적보고서"/>
      <sheetName val="토공(우물통,기타) "/>
      <sheetName val="6F8"/>
      <sheetName val="공종별집계"/>
      <sheetName val="7_공사비집"/>
      <sheetName val="상반기손익차2총괄"/>
      <sheetName val="유효성 목록"/>
      <sheetName val="드롭다운(수정금지)"/>
      <sheetName val="합산목표(감가+5_x0000__x0000_Ԁ_x0000_䀀"/>
      <sheetName val="단가산출서"/>
      <sheetName val="__Dscljh_c_EXCEL________1_96__2"/>
      <sheetName val="증감내역서"/>
      <sheetName val="OUTER_A՜"/>
      <sheetName val="6PILE__(Y_x0000__x0000_"/>
      <sheetName val="총 원가계산"/>
      <sheetName val="tifico"/>
      <sheetName val="4월25일실행"/>
      <sheetName val="경계석,골재외 (2)"/>
      <sheetName val="91"/>
      <sheetName val="생산1-2"/>
      <sheetName val="생산1-1"/>
      <sheetName val="매출계획"/>
      <sheetName val="품의서개정(갑)"/>
      <sheetName val="10.예산 및 원가 계획(02년)"/>
      <sheetName val="조도"/>
      <sheetName val="식재총괄"/>
      <sheetName val="신당동집계표"/>
      <sheetName val="6PILE__(剙_x0010__x0000_"/>
      <sheetName val="물가대비표"/>
      <sheetName val="단면치수"/>
      <sheetName val="ALK_Chi tiết công nợ"/>
      <sheetName val="Parem"/>
      <sheetName val="CHITIET VL-NC-TT1p"/>
      <sheetName val="TONGKE3p"/>
      <sheetName val="골조"/>
      <sheetName val="공사"/>
      <sheetName val="집계확_x0000_"/>
      <sheetName val="1.설계조건"/>
      <sheetName val="입찰내역 _x0000_⊍_x0000__x0000_∀的"/>
      <sheetName val="산자사_운전용품"/>
      <sheetName val="업무_분류(Category)"/>
      <sheetName val="3_일반사상"/>
      <sheetName val="#1_Basic"/>
      <sheetName val="통က_x0000_"/>
      <sheetName val="경상직원"/>
      <sheetName val="원가관리_(동월대-"/>
      <sheetName val="자금_제"/>
      <sheetName val="20년 동일기간 소테마"/>
      <sheetName val="Sheet16"/>
      <sheetName val="연결조정사항(2019)"/>
      <sheetName val="P_M_별4"/>
      <sheetName val="Back_Data_13"/>
      <sheetName val="Facility_Information3"/>
      <sheetName val="1__작성방식2"/>
      <sheetName val="2_주요계수총괄3"/>
      <sheetName val="Project_Brief3"/>
      <sheetName val="Utility_Usage_YTN_TOWER2"/>
      <sheetName val="118_세금과공과3"/>
      <sheetName val="1_본사계정별3"/>
      <sheetName val="단면_(2)3"/>
      <sheetName val="표)CFT장_조직별_배분2"/>
      <sheetName val="20180214_P&amp;T2"/>
      <sheetName val="Ref__중점_추진_과제별_상세2"/>
      <sheetName val="Bank_code2"/>
      <sheetName val="B-1_기본정보2"/>
      <sheetName val="해외_기술훈련비_(합계)3"/>
      <sheetName val="_견적서2"/>
      <sheetName val="1월_예산2"/>
      <sheetName val="Drop-down_RAW2"/>
      <sheetName val="설문_평가2"/>
      <sheetName val="Basic_Information2"/>
      <sheetName val="외주현황_wq12"/>
      <sheetName val="대투_보관자료_변경2"/>
      <sheetName val="#1)_투자_구분2"/>
      <sheetName val="전선_및_전선관2"/>
      <sheetName val="Exchange_rate2"/>
      <sheetName val="실행기성_갑지2"/>
      <sheetName val="Eq__Mobilization1"/>
      <sheetName val="진행_DATA_(2)1"/>
      <sheetName val="Ref__Spec_Review_양식1"/>
      <sheetName val="Ref__시험항목_테이블1"/>
      <sheetName val="Ref__Search_Result_테이블1"/>
      <sheetName val="NG_Item1"/>
      <sheetName val="2013_2월_연결대상2"/>
      <sheetName val="Rev__Recon_11"/>
      <sheetName val="1_고객불만건수1"/>
      <sheetName val="1_변경범위1"/>
      <sheetName val="2-2_투자2"/>
      <sheetName val="Proj__Fin_2"/>
      <sheetName val="ITS_Assumptions1"/>
      <sheetName val="Master_Data1"/>
      <sheetName val="C1_3_11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2-1_강사료,교통비_지급명세2"/>
      <sheetName val="KEY_CODE2"/>
      <sheetName val="13_포장용역비표준2"/>
      <sheetName val="9_가공부자재표준2"/>
      <sheetName val="8_ROLL표준(TSW)2"/>
      <sheetName val="4_톤당조관량표준2"/>
      <sheetName val="5_조관부자재표준2"/>
      <sheetName val="F_월별기성수금현황_1"/>
      <sheetName val="준검_내역서1"/>
      <sheetName val="수량산출서_갑지1"/>
      <sheetName val="G_R300경비1"/>
      <sheetName val="AS포장복구_1"/>
      <sheetName val="설_계1"/>
      <sheetName val="조도계산서_(도서)1"/>
      <sheetName val="기초정보_코드1"/>
      <sheetName val="날개수량1_51"/>
      <sheetName val="6월_공嚺㓶가1"/>
      <sheetName val="2_6_三无_(2)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TOWER_12TON1"/>
      <sheetName val="TOWER_10TON1"/>
      <sheetName val="JIB_CRANE,HOIST1"/>
      <sheetName val="Worker_List1"/>
      <sheetName val="GB-IC_Villingen_GG1"/>
      <sheetName val="M&amp;Q_Lead1"/>
      <sheetName val="sum"/>
      <sheetName val="OH_"/>
      <sheetName val="경영비율_"/>
      <sheetName val="Dropbox_목록"/>
      <sheetName val="실행내역서 "/>
      <sheetName val="2.Consideration sheet"/>
      <sheetName val="3. Export"/>
      <sheetName val="_x005f_x0000__"/>
      <sheetName val="공통비"/>
      <sheetName val="504전기실"/>
      <sheetName val="类别"/>
      <sheetName val="(실사조정)총괄"/>
      <sheetName val="2005조관부자재표준"/>
      <sheetName val="2005공정별직접노무비표준"/>
      <sheetName val="2005공정별전력비표준"/>
      <sheetName val="2005도금부자재표준"/>
      <sheetName val="2005톤당조관량표준"/>
      <sheetName val="2005인발표준"/>
      <sheetName val="4월 매출"/>
      <sheetName val="Stop"/>
      <sheetName val="Accueil"/>
      <sheetName val="C61X-BOM"/>
      <sheetName val="방배2E"/>
      <sheetName val="무역한도관리"/>
      <sheetName val="B05"/>
      <sheetName val="B07"/>
      <sheetName val="A02"/>
      <sheetName val="A04"/>
      <sheetName val="A13"/>
      <sheetName val="B08"/>
      <sheetName val="B10"/>
      <sheetName val="Menu_Link"/>
      <sheetName val="계정정보"/>
      <sheetName val="기준정보基准信息参考"/>
      <sheetName val="Planilha_relts??eos7"/>
      <sheetName val="SPT vs PHI"/>
      <sheetName val="공사비지급"/>
      <sheetName val="STRAT_PLAN_WKSHT2"/>
      <sheetName val="Sales_Plan_&amp;_other2"/>
      <sheetName val="drop_downs1"/>
      <sheetName val="구분_Table"/>
      <sheetName val="역T형옹벽(3_0)"/>
      <sheetName val="외상매출금현황-수정분_A2"/>
      <sheetName val="Project_Count"/>
      <sheetName val="control_sheet"/>
      <sheetName val="PF_현황(11년12월)"/>
      <sheetName val="Diesel_Price_"/>
      <sheetName val="견적_맵"/>
      <sheetName val="업무분장_"/>
      <sheetName val="7300-1000_111"/>
      <sheetName val="PJT_현황"/>
      <sheetName val="참고)_기준정보"/>
      <sheetName val="Long_Term_Prices"/>
      <sheetName val="문의내용_카테고리_분류(수정X)"/>
      <sheetName val="Sensitivity_and_GC_Value"/>
      <sheetName val="사업단위"/>
      <sheetName val="SAP_Role"/>
      <sheetName val="cctr"/>
      <sheetName val="계정_H100"/>
      <sheetName val="계정_1000"/>
      <sheetName val="계정_7000"/>
      <sheetName val="계정_8000"/>
      <sheetName val="AP_H100"/>
      <sheetName val="AP_1000"/>
      <sheetName val="AP_7000"/>
      <sheetName val="AP_8000"/>
      <sheetName val="단기대여금"/>
      <sheetName val="장기대여금"/>
      <sheetName val="BS준비"/>
      <sheetName val="7 _2_"/>
      <sheetName val="ALL"/>
      <sheetName val="LIDE"/>
      <sheetName val="7__2_"/>
      <sheetName val="부서실적"/>
      <sheetName val="xSeries255"/>
      <sheetName val="매출_비용"/>
      <sheetName val="조립지적"/>
      <sheetName val="1st"/>
      <sheetName val="krsec08"/>
      <sheetName val="Report Setup"/>
      <sheetName val="마력및원가표"/>
      <sheetName val="지성학원"/>
      <sheetName val="손익합산"/>
      <sheetName val="특정현금과예금"/>
      <sheetName val="현금과예금"/>
      <sheetName val="OWNER-1 (2)"/>
      <sheetName val="Sheet7"/>
      <sheetName val="유예기간"/>
      <sheetName val="07수주상세"/>
      <sheetName val="생산대일정"/>
      <sheetName val="pre-inv"/>
      <sheetName val="보조부문비배부"/>
      <sheetName val="1월말"/>
      <sheetName val="고객만족도 향상"/>
      <sheetName val="ScraRework"/>
      <sheetName val="생산계획"/>
      <sheetName val="판매계획"/>
      <sheetName val="IS_KGAAP"/>
      <sheetName val="통일"/>
      <sheetName val="3-3"/>
      <sheetName val="산출데이타(a)"/>
      <sheetName val="02"/>
      <sheetName val="3"/>
      <sheetName val="4"/>
      <sheetName val="08"/>
      <sheetName val="월확9601"/>
      <sheetName val="가격조사서"/>
      <sheetName val="108.수선비"/>
      <sheetName val="7__2_1"/>
      <sheetName val="Report_Setup"/>
      <sheetName val="OWNER-1_(2)"/>
      <sheetName val="MethodB"/>
      <sheetName val="제조부문배부"/>
      <sheetName val="자재코드"/>
      <sheetName val="DX220LC_M-BOM"/>
      <sheetName val="MethodC"/>
      <sheetName val="S225NLC-V"/>
      <sheetName val="S300V-MBOM"/>
      <sheetName val="WELDING"/>
      <sheetName val="프로젝트_LIST"/>
      <sheetName val="공정불량LIST"/>
      <sheetName val="입고단가기준"/>
      <sheetName val="7__2_2"/>
      <sheetName val="Report_Setup1"/>
      <sheetName val="#1_Basic1"/>
      <sheetName val="OWNER-1_(2)1"/>
      <sheetName val="BS준비.XLS"/>
      <sheetName val="BS%EC%A4%80%EB%B9%84.XLS"/>
      <sheetName val="ITEM-LIST"/>
      <sheetName val="출자한도"/>
      <sheetName val="CD-실적"/>
      <sheetName val="기초데이타"/>
      <sheetName val="품의"/>
      <sheetName val="동해title"/>
      <sheetName val="3210이연법인세"/>
      <sheetName val="0212"/>
      <sheetName val="comm"/>
      <sheetName val="리드"/>
      <sheetName val="기본사항"/>
      <sheetName val="CashFlow(중간집계)"/>
      <sheetName val="현재"/>
      <sheetName val="퇴직금추계(04.9.30)"/>
      <sheetName val="세율등"/>
      <sheetName val="1.경제설계"/>
      <sheetName val="해외생산"/>
      <sheetName val="경수97.02"/>
      <sheetName val="업무분장(현행)"/>
      <sheetName val="현금명세"/>
      <sheetName val="1995년 섹터별 매출"/>
      <sheetName val="현금및현금등가물"/>
      <sheetName val="GA"/>
      <sheetName val="서울(안)"/>
      <sheetName val="Lead"/>
      <sheetName val="Links"/>
      <sheetName val="실적분석"/>
      <sheetName val="SALE&amp;COST"/>
      <sheetName val="44-2Q 주석.xlsx"/>
      <sheetName val="고상실행"/>
      <sheetName val="MCS"/>
      <sheetName val="종합표"/>
      <sheetName val="팀_업체별 월기성실적"/>
      <sheetName val="팀_업체별 시공의뢰"/>
      <sheetName val="Discipline별"/>
      <sheetName val="수정추가"/>
      <sheetName val="호선별"/>
      <sheetName val="업체별_기능별"/>
      <sheetName val="참고용(시공)"/>
      <sheetName val="참고용(실적)"/>
      <sheetName val="월별인력"/>
      <sheetName val="손익계산서(전사)"/>
      <sheetName val="xxxxxx"/>
      <sheetName val="A(1)"/>
      <sheetName val="A (3)"/>
      <sheetName val="2공구산출내역"/>
      <sheetName val="회사제시BS"/>
      <sheetName val="대차대조"/>
      <sheetName val="DL08 DF 모드"/>
      <sheetName val="CRITERIA1"/>
      <sheetName val="CRITERIA2"/>
      <sheetName val="CRITERIA3"/>
      <sheetName val="재료비_매출원가"/>
      <sheetName val="견적구분"/>
      <sheetName val="99금액"/>
      <sheetName val="원지 수급가"/>
      <sheetName val="현금경비중역"/>
      <sheetName val="2.상각보정명세"/>
      <sheetName val="현금흐름Ⅰ"/>
      <sheetName val="Table_K7"/>
      <sheetName val="부재료입고집계"/>
      <sheetName val="YOEMAGUM"/>
      <sheetName val="4b Consolidated PL"/>
      <sheetName val="C200"/>
      <sheetName val="TT List"/>
      <sheetName val="변동률산출"/>
      <sheetName val="F4-F7"/>
      <sheetName val="Supplement2"/>
      <sheetName val="운영경비 세부작성근거"/>
      <sheetName val="품목리스트"/>
      <sheetName val="CIP"/>
      <sheetName val="퇴직사유"/>
      <sheetName val="카테고리 분류 (수정X)"/>
      <sheetName val="목차 "/>
      <sheetName val="0. 물류비집계 rev1"/>
      <sheetName val="0. 물류비 집계"/>
      <sheetName val="(1-2) 국내 구간별 운송 견적 1"/>
      <sheetName val="(1-1) 국내 구간별 운송 실적  (2)"/>
      <sheetName val="(1) 국내 사이트 상세 주소 "/>
      <sheetName val="수입 건수 정리"/>
      <sheetName val="(2-1) 수출 해상 (LCL) "/>
      <sheetName val="(2-2) 수출 항공 "/>
      <sheetName val="(2-4) 수출 내륙 운송료"/>
      <sheetName val="(3-1) 수입 해상 (FCL)"/>
      <sheetName val="(3-2) 수입 해상 (LCL) "/>
      <sheetName val="(3-3) 수입 항공 "/>
      <sheetName val="(3-5) 수입 내륙 운송료"/>
      <sheetName val="물류비"/>
      <sheetName val="운송내역 "/>
      <sheetName val="⑤항목별2"/>
      <sheetName val="산출기준(파견전산실)"/>
      <sheetName val="보빈규격"/>
      <sheetName val="__한국_AMP_ASP-23_판매가격_롟"/>
      <sheetName val="기타코드"/>
      <sheetName val="Insight MTD QTD YTD DATA"/>
      <sheetName val="Working (PivotTable)"/>
      <sheetName val="Essbase (53 Weeks)"/>
      <sheetName val="Essbase (52 Weeks)"/>
      <sheetName val="Store Listing"/>
      <sheetName val="COMP Working"/>
      <sheetName val="Q1"/>
      <sheetName val="Q2"/>
      <sheetName val="Q3"/>
      <sheetName val="COMP LLY Working"/>
      <sheetName val="주주명부&lt;끝&gt;"/>
      <sheetName val="지역개발"/>
      <sheetName val="매입매출(입력)"/>
      <sheetName val="상표권"/>
      <sheetName val="P-J"/>
      <sheetName val="PH 5"/>
      <sheetName val="bar chart-rev"/>
      <sheetName val="T13(P68~72,78)"/>
      <sheetName val="책임준비금"/>
      <sheetName val="예산관리대장"/>
      <sheetName val="Xunit (단위환산)"/>
      <sheetName val="기준표"/>
      <sheetName val="완성차 미수금"/>
      <sheetName val="기본값"/>
      <sheetName val="07~08 PL"/>
      <sheetName val="Name"/>
      <sheetName val="KEBHANA(평균환율)"/>
      <sheetName val="SAP 검증(평균환율)"/>
      <sheetName val="KEBHANA(월말환율)"/>
      <sheetName val="SAP 검증(월말환율)"/>
      <sheetName val="환율"/>
      <sheetName val="작성방법"/>
      <sheetName val="전분기말 정산표(PQE)"/>
      <sheetName val="전년동기 정산표"/>
      <sheetName val="전기말 정산표(PYE)"/>
      <sheetName val="당기말 정산표(CPE)"/>
      <sheetName val="회사명"/>
      <sheetName val="목차(Contents)"/>
      <sheetName val="연결정산표"/>
      <sheetName val="범주별"/>
      <sheetName val="A01-1"/>
      <sheetName val="A01-2"/>
      <sheetName val="A01-3"/>
      <sheetName val="A01-3 조정내역"/>
      <sheetName val="A01-3 단순합산"/>
      <sheetName val="현금등"/>
      <sheetName val="A02-1"/>
      <sheetName val="A02-2"/>
      <sheetName val="CF_refer"/>
      <sheetName val="매출채권 및 금융자산"/>
      <sheetName val="A03-1"/>
      <sheetName val="A03-2"/>
      <sheetName val="A03-3"/>
      <sheetName val="A03-3 연결조정"/>
      <sheetName val="A04-1"/>
      <sheetName val="A04-2"/>
      <sheetName val="A04-3"/>
      <sheetName val="A04-4"/>
      <sheetName val="재고"/>
      <sheetName val="A05"/>
      <sheetName val="기타자산"/>
      <sheetName val="A06"/>
      <sheetName val="유형자산"/>
      <sheetName val="A07"/>
      <sheetName val="A07. 유형자산 차기이월, 미실현"/>
      <sheetName val="A07. 유형자산 감가상각"/>
      <sheetName val="A08"/>
      <sheetName val="A08. 연결 조정"/>
      <sheetName val="A09"/>
      <sheetName val="A09. 연결 조정"/>
      <sheetName val="A10"/>
      <sheetName val="A11"/>
      <sheetName val="차입금(완)"/>
      <sheetName val="B01-1"/>
      <sheetName val="B01-2"/>
      <sheetName val="B01-3"/>
      <sheetName val="B01-4"/>
      <sheetName val="B02"/>
      <sheetName val="B03"/>
      <sheetName val="B01 연결 조정"/>
      <sheetName val="순확정급여부채"/>
      <sheetName val="B04"/>
      <sheetName val="B04-1"/>
      <sheetName val="B04 연결 조정"/>
      <sheetName val="충당,계약부채"/>
      <sheetName val="B05 연결 조정"/>
      <sheetName val="B06"/>
      <sheetName val="납입자본(연결자본변동표 참조 작성)"/>
      <sheetName val="이익잉여금(연결자본변동표 참조 작성)"/>
      <sheetName val="기타포괄손익누계액(연결자본변동표 참조 작성)"/>
      <sheetName val="C01(신)"/>
      <sheetName val="C01(구)"/>
      <sheetName val="C02"/>
      <sheetName val="비용의성격"/>
      <sheetName val="D01-1"/>
      <sheetName val="D01-2"/>
      <sheetName val="D01 연결 조정"/>
      <sheetName val="판관비기타금융"/>
      <sheetName val="D02"/>
      <sheetName val="E01"/>
      <sheetName val="E02"/>
      <sheetName val="F01"/>
      <sheetName val="주당손익(개별파일 작성)"/>
      <sheetName val="우발약정"/>
      <sheetName val="G01"/>
      <sheetName val="G02"/>
      <sheetName val="G03"/>
      <sheetName val="G04"/>
      <sheetName val="특관자"/>
      <sheetName val="H01"/>
      <sheetName val="H02"/>
      <sheetName val="H03"/>
      <sheetName val="H04"/>
      <sheetName val="H05"/>
      <sheetName val="H06"/>
      <sheetName val="위험관리"/>
      <sheetName val="I01"/>
      <sheetName val="I02"/>
      <sheetName val="I03"/>
      <sheetName val="I04-1"/>
      <sheetName val="I04-2(내부거래)"/>
      <sheetName val="I04-3(내부거래)"/>
      <sheetName val="I04-4(내부거래)"/>
      <sheetName val="I04-5(장기리스)"/>
      <sheetName val="I05"/>
      <sheetName val="I06"/>
      <sheetName val="J01"/>
      <sheetName val="J01-1"/>
      <sheetName val="K01"/>
      <sheetName val="K02"/>
      <sheetName val="K03"/>
      <sheetName val="K03-1"/>
      <sheetName val="K04"/>
      <sheetName val="다목적갑"/>
      <sheetName val="Warranty"/>
      <sheetName val="예산입력방법"/>
      <sheetName val="예산간사조직표"/>
      <sheetName val="특수,항공 부서코드표"/>
      <sheetName val="본부별예산편성총괄표"/>
      <sheetName val="집행부서별예산계획표"/>
      <sheetName val="집행부서별예산산출내역표"/>
      <sheetName val="본부별인원인건비총괄표"/>
      <sheetName val="부서별인원인건비계획"/>
      <sheetName val="용역인원인건비계획"/>
      <sheetName val="예산조정신청서 양식"/>
      <sheetName val="96예산신청을 위한 양식및 공문"/>
      <sheetName val="특수,항공_부서코드표"/>
      <sheetName val="예산조정신청서_양식"/>
      <sheetName val="96예산신청을_위한_양식및_공문"/>
      <sheetName val="세계수요종합OK"/>
      <sheetName val="사양조정"/>
      <sheetName val="투입분"/>
      <sheetName val="LASER"/>
      <sheetName val="PLASMA"/>
      <sheetName val="96예산신청을%20위한%20양식및%20공문.XLS"/>
      <sheetName val="96%EC%98%88%EC%82%B0%EC%8B%A0%E"/>
      <sheetName val="특수,항공_부서코드표1"/>
      <sheetName val="예산조정신청서_양식1"/>
      <sheetName val="96예산신청을_위한_양식및_공문1"/>
      <sheetName val="96예산신청을%20위한%20양식및%20공문_XLS"/>
      <sheetName val="특수,항공_부서코드표2"/>
      <sheetName val="예산조정신청서_양식2"/>
      <sheetName val="96예산신청을_위한_양식및_공문2"/>
      <sheetName val="HERO01"/>
      <sheetName val="인건비"/>
      <sheetName val="04_4월말_합병시_지분변동차액"/>
      <sheetName val="2007"/>
      <sheetName val="#88"/>
      <sheetName val="#10"/>
      <sheetName val="#100"/>
      <sheetName val="#101"/>
      <sheetName val="#102"/>
      <sheetName val="#103"/>
      <sheetName val="#104"/>
      <sheetName val="#105"/>
      <sheetName val="#106"/>
      <sheetName val="#107"/>
      <sheetName val="#108"/>
      <sheetName val="#11"/>
      <sheetName val="#21"/>
      <sheetName val="#22"/>
      <sheetName val="#95"/>
      <sheetName val="#60"/>
      <sheetName val="#61"/>
      <sheetName val="#62"/>
      <sheetName val="#63"/>
      <sheetName val="#64"/>
      <sheetName val="#65"/>
      <sheetName val="#70"/>
      <sheetName val="#71"/>
      <sheetName val="#72"/>
      <sheetName val="#73"/>
      <sheetName val="#74"/>
      <sheetName val="#75"/>
      <sheetName val="#76"/>
      <sheetName val="#77"/>
      <sheetName val="#82"/>
      <sheetName val="#83"/>
      <sheetName val="#84"/>
      <sheetName val="#87"/>
      <sheetName val="#90"/>
      <sheetName val="#91"/>
      <sheetName val="#92"/>
      <sheetName val="#93"/>
      <sheetName val="#94"/>
      <sheetName val="#98"/>
      <sheetName val="3_ReasonCode"/>
      <sheetName val="_손익기01.XL_x005f_x0000__x005f_x005f_x0"/>
      <sheetName val="pp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Dimension_IN_Sheet1!D1912"/>
      <sheetName val="Dimension_IN_1912"/>
      <sheetName val="Admin"/>
      <sheetName val="KPIs- TTP, PTP, People Turnover"/>
      <sheetName val="部门"/>
      <sheetName val="1월 목표"/>
      <sheetName val="FILIAL MINAS"/>
      <sheetName val="info for drop box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Curvas"/>
      <sheetName val="BD_Geral"/>
      <sheetName val="Produtos_e_Custos1"/>
      <sheetName val="EE"/>
      <sheetName val="BD_-_Realizado1"/>
      <sheetName val="Cadastro_de_Veículos1"/>
      <sheetName val="Sispec"/>
      <sheetName val="公式页面"/>
      <sheetName val="CC"/>
      <sheetName val="데이터 유효성 목록"/>
      <sheetName val="Mapping "/>
      <sheetName val="WS 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Pivot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辅助表格"/>
      <sheetName val="10 麦汁CIP清洗标准水量"/>
      <sheetName val="BU"/>
      <sheetName val="Tipo Viaje"/>
      <sheetName val="Flota y Personal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后台"/>
      <sheetName val="AL来源"/>
      <sheetName val="Name List"/>
      <sheetName val="Ref_New Contract Model"/>
      <sheetName val="Dec"/>
      <sheetName val="리스트용"/>
      <sheetName val="3__Training_&amp;_travel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SUPERMONT_P5"/>
      <sheetName val="3__Training_&amp;_travel2"/>
      <sheetName val="3__Training_&amp;_travel1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5"/>
      <sheetName val="SUPERMONT_P6"/>
      <sheetName val="3__Training_&amp;_travel3"/>
      <sheetName val="DIAGEO VENTURE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6"/>
      <sheetName val="SUPERMONT_P7"/>
      <sheetName val="Data_selection5"/>
      <sheetName val="1_5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영업보증금"/>
      <sheetName val="가설전기별첨"/>
      <sheetName val="입찰내역 "/>
      <sheetName val="2014"/>
      <sheetName val="2018"/>
      <sheetName val="금액집계(리포트)"/>
      <sheetName val="GL"/>
      <sheetName val="2003FX"/>
      <sheetName val="4Q주석"/>
      <sheetName val="CERTIFICATE"/>
      <sheetName val="토지평가조서(발송용)"/>
      <sheetName val="1-1.교육 일정표(지점도약)"/>
      <sheetName val="전체"/>
      <sheetName val="제조원가_원단ၒ_x0000__x0000__x0000_"/>
      <sheetName val="제조원가_원단_x0000_좏_x0000__x0000_"/>
      <sheetName val="제조원가_원단_x0000_泀_x0000__x0000_"/>
      <sheetName val="제조원가_원단_x0010__x0000_༘֜"/>
      <sheetName val="제조원가_원단_x0000_ī_x0000_"/>
      <sheetName val="504전기실__x0000_Ԁ_x0000_"/>
      <sheetName val="504전기실__x0000_Ԁ_x0000_က"/>
      <sheetName val="직종부호"/>
      <sheetName val="철거공사1"/>
      <sheetName val="inter"/>
      <sheetName val="UPA(Part C,D,E,G,H)"/>
      <sheetName val="UPA(Part F)"/>
      <sheetName val="Materials"/>
      <sheetName val="일위대가 (Part C,D,E,G,H)"/>
      <sheetName val="Insulation_Utl_Off"/>
      <sheetName val="Note_Piping"/>
      <sheetName val="실행"/>
      <sheetName val="504전기실_Ç"/>
      <sheetName val="Noncurrent assets"/>
      <sheetName val="2장(1사업부)ERP"/>
      <sheetName val="단독빌딩 총합계본"/>
      <sheetName val="목록구분"/>
      <sheetName val="1_종합손익(주택,绘ÿ헾⽊"/>
      <sheetName val="sum "/>
      <sheetName val="합산목표(감가+5"/>
      <sheetName val="A(Rev_3)1"/>
      <sheetName val="1~9_하중계산"/>
      <sheetName val="504전기실Ԁ"/>
      <sheetName val="BSD_(2)"/>
      <sheetName val="시스템_개요_유효값"/>
      <sheetName val="전기요금_산출내역"/>
      <sheetName val="_x005f_x0000__㴐ኰ"/>
      <sheetName val="_x005f_x0000__움ᕕ"/>
      <sheetName val="2_실행ﶻ"/>
      <sheetName val="97노임단가"/>
      <sheetName val="입력란"/>
      <sheetName val="L형옹벽"/>
      <sheetName val="물가정보"/>
      <sheetName val="정부노임"/>
      <sheetName val="ITB COST"/>
      <sheetName val="수량이동"/>
      <sheetName val="Ⅴ-2.공종별내역"/>
      <sheetName val="단양 00 아파트-세부내역"/>
      <sheetName val="암거날개벽"/>
      <sheetName val="토지조서(원본)"/>
      <sheetName val="ASALTOTA"/>
      <sheetName val="국민연금"/>
      <sheetName val="건축개요_"/>
      <sheetName val="Cash2"/>
      <sheetName val="Z"/>
      <sheetName val="@공통코드"/>
      <sheetName val="_x005f_x005f_x005f_x0018_"/>
      <sheetName val="입찰내역 Ĉ_x005f_x0000__x005f_x0000_ᇆ"/>
      <sheetName val="입찰내역 Ĉ_x005f_x0000__x005f_x0000_ᇆ"/>
      <sheetName val="_x005f_x005f_x005f_x005f_x005f_x005f_x005f_x0000__x005f"/>
      <sheetName val="기준정보"/>
      <sheetName val="PH_5"/>
      <sheetName val="bar_chart-rev"/>
      <sheetName val="1_설계조건"/>
      <sheetName val="수량산출서_(2)"/>
      <sheetName val="노원열병합__건축공사기성내역서"/>
      <sheetName val="Investment_Category"/>
      <sheetName val="JT3_0견적-구1"/>
      <sheetName val="Preferred_Option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2020_MMR12"/>
      <sheetName val="Razão_Social"/>
      <sheetName val="NCR_HEC_6_Opens"/>
      <sheetName val="NCR_HEC_4_Open_&amp;_Vendor_2_Opens"/>
      <sheetName val="2_FM_Fee_2차년도"/>
      <sheetName val="3_감가장비"/>
      <sheetName val="Essbase"/>
      <sheetName val="선택옵션"/>
      <sheetName val="옵션"/>
      <sheetName val="CriteriaUpdate"/>
      <sheetName val="주간남10대순위1"/>
      <sheetName val="주간여30대순위1"/>
      <sheetName val="건강_미결"/>
      <sheetName val="CO"/>
      <sheetName val="유림콘도"/>
      <sheetName val="表21_净利润釘×㜀࠷"/>
      <sheetName val="2담당0113"/>
      <sheetName val="1담당0113"/>
      <sheetName val="부가가치"/>
      <sheetName val="2021 KPI_SD (대표이사)"/>
      <sheetName val="제조원가_원단_x0000_ǻ_x0000_"/>
      <sheetName val="▶ 일일출역 집계_20210819143316"/>
      <sheetName val="표준공사비-조명제외x10%up"/>
      <sheetName val="anaysis_sheet"/>
      <sheetName val="주관사업"/>
      <sheetName val="Process Li"/>
      <sheetName val="MTP1"/>
      <sheetName val="화기9901매출"/>
      <sheetName val="Act vs. budget"/>
      <sheetName val="장비명"/>
      <sheetName val="Ext. Stone-P"/>
      <sheetName val="북마크"/>
      <sheetName val="방법론선택및업로드"/>
      <sheetName val="범한여행"/>
      <sheetName val="a.연결정리"/>
      <sheetName val="loading"/>
      <sheetName val="연간점유"/>
      <sheetName val="업무계획1"/>
      <sheetName val="경영혁신본부"/>
      <sheetName val="견적 (2)"/>
      <sheetName val="Quantity"/>
      <sheetName val="Process Li 鸴"/>
      <sheetName val="DRUM"/>
      <sheetName val="입찰내역"/>
      <sheetName val="돈암사업"/>
      <sheetName val="Salary(해외)"/>
      <sheetName val="OH_Cost경비(배부呸2닑"/>
      <sheetName val="ENE-CAL"/>
      <sheetName val="제임스짐 예상매출 for 2023B"/>
      <sheetName val="자료입력"/>
      <sheetName val="sum_x0008__x0000_ _x0000__x0006__x0000_"/>
      <sheetName val="슬래?"/>
      <sheetName val="_x005f_x0000__x005f"/>
      <sheetName val="[손익기01_XL_x0000__x0000_DePara11"/>
      <sheetName val="_손익기01_XL_x0000__x0000_DePara11"/>
      <sheetName val="_손익기01_XL_x0000__x06"/>
      <sheetName val="_x0000___x0000__x0000__x0005__x0000_㴐ኰ"/>
      <sheetName val="_x0000___x0000__x0000__x0005__x0000_움ᕕ"/>
      <sheetName val="_x005f_x005f_x005f_x0018__x005f"/>
      <sheetName val="Rate Analysis"/>
      <sheetName val="EE-PROP"/>
      <sheetName val="집계표(OPTION)"/>
      <sheetName val="일위"/>
      <sheetName val="통က"/>
      <sheetName val="계정code"/>
      <sheetName val="해외_기술훈련비_(합계)5"/>
      <sheetName val="P_M_별6"/>
      <sheetName val="근거_및_가정4"/>
      <sheetName val="Facility_Information5"/>
      <sheetName val="부대시행1_(2)4"/>
      <sheetName val="1_차입금4"/>
      <sheetName val="118_세금과공과5"/>
      <sheetName val="2_주요계수총괄5"/>
      <sheetName val="1_본사계정별5"/>
      <sheetName val="B-1_기본정보4"/>
      <sheetName val="Utility_Usage_YTN_TOWER4"/>
      <sheetName val="설산1_나4"/>
      <sheetName val="Project_Brief5"/>
      <sheetName val="단면_(2)5"/>
      <sheetName val="PAD_TR보호대기초4"/>
      <sheetName val="1__시공측량4"/>
      <sheetName val="3_6_2남양주택배4"/>
      <sheetName val="Back_Data_15"/>
      <sheetName val="1월_예산4"/>
      <sheetName val="수종별수량_(2)4"/>
      <sheetName val="전선_및_전선관4"/>
      <sheetName val="설문_평가4"/>
      <sheetName val="외주현황_wq14"/>
      <sheetName val="_견적서4"/>
      <sheetName val="대투_보관자료_변경4"/>
      <sheetName val="납부내역총괄표_(수정)4"/>
      <sheetName val="#1)_투자_구분4"/>
      <sheetName val="Rev__Recon_13"/>
      <sheetName val="1_고객불만건수3"/>
      <sheetName val="1_변경범위3"/>
      <sheetName val="Weekly_Progress(계장)4"/>
      <sheetName val="2013_2월_연결대상4"/>
      <sheetName val="Proj__Fin_4"/>
      <sheetName val="2-2_투자4"/>
      <sheetName val="ITS_Assumptions3"/>
      <sheetName val="Master_Data3"/>
      <sheetName val="HQ_급여_3"/>
      <sheetName val="OF_급여3"/>
      <sheetName val="F_Ma급여3"/>
      <sheetName val="SMT_급여3"/>
      <sheetName val="QC_급여3"/>
      <sheetName val="Sam_sung_급여3"/>
      <sheetName val="Dlock_급여3"/>
      <sheetName val="_thôi_việc_급여3"/>
      <sheetName val="Công_smt3"/>
      <sheetName val="Công_smt_(2)3"/>
      <sheetName val="Detail_smt3"/>
      <sheetName val="Công_QC3"/>
      <sheetName val="Detail_QC_3"/>
      <sheetName val="Công_SS3"/>
      <sheetName val="Detail_SS3"/>
      <sheetName val="Công_FMa3"/>
      <sheetName val="Detail_FMa3"/>
      <sheetName val="Công_OF3"/>
      <sheetName val="Detail_OF3"/>
      <sheetName val="Công_Dlock3"/>
      <sheetName val="Detail_Dlock3"/>
      <sheetName val="Công_thôi_việc3"/>
      <sheetName val="Detail_thôi3"/>
      <sheetName val="2-1_강사료,교통비_지급명세4"/>
      <sheetName val="C1_3_13"/>
      <sheetName val="7_Utility_Analysis3"/>
      <sheetName val="Operational_Activities3"/>
      <sheetName val="13_포장용역비표준4"/>
      <sheetName val="9_가공부자재표준4"/>
      <sheetName val="8_ROLL표준(TSW)4"/>
      <sheetName val="4_톤당조관량표준4"/>
      <sheetName val="5_조관부자재표준4"/>
      <sheetName val="KEY_CODE4"/>
      <sheetName val="산자사_운전용품2"/>
      <sheetName val="1__작성방식4"/>
      <sheetName val="표)CFT장_조직별_배분4"/>
      <sheetName val="20180214_P&amp;T4"/>
      <sheetName val="Ref__중점_추진_과제별_상세4"/>
      <sheetName val="Bank_code4"/>
      <sheetName val="Drop-down_RAW4"/>
      <sheetName val="실행기성_갑지4"/>
      <sheetName val="Eq__Mobilization3"/>
      <sheetName val="날개수량1_53"/>
      <sheetName val="2_6_三无_(2)3"/>
      <sheetName val="수량산출서_갑지3"/>
      <sheetName val="G_R300경비3"/>
      <sheetName val="AS포장복구_3"/>
      <sheetName val="설_계3"/>
      <sheetName val="Worker_List3"/>
      <sheetName val="GB-IC_Villingen_GG3"/>
      <sheetName val="Exchange_rate4"/>
      <sheetName val="업무_분류(Category)2"/>
      <sheetName val="진행_DATA_(2)3"/>
      <sheetName val="업무분장_1"/>
      <sheetName val="7300-1000_112"/>
      <sheetName val="PJT_현황1"/>
      <sheetName val="참고)_기준정보1"/>
      <sheetName val="Long_Term_Prices1"/>
      <sheetName val="기초정보_코드3"/>
      <sheetName val="STRAT_PLAN_WKSHT3"/>
      <sheetName val="Sales_Plan_&amp;_other3"/>
      <sheetName val="drop_downs2"/>
      <sheetName val="보고서_표3"/>
      <sheetName val="0__가정_및_결론3"/>
      <sheetName val="1__투자비3"/>
      <sheetName val="2__Rent-roll3"/>
      <sheetName val="3__Funding3"/>
      <sheetName val="4__운영수익3"/>
      <sheetName val="5__운영비용3"/>
      <sheetName val="6_1_N+1년차_NOI_산정3"/>
      <sheetName val="6__부동산매각3"/>
      <sheetName val="7__보유세3"/>
      <sheetName val="8__교통유발부담금3"/>
      <sheetName val="9__BS부속3"/>
      <sheetName val="10__CF(M)3"/>
      <sheetName val="11__IS(M)3"/>
      <sheetName val="12__BS(M)3"/>
      <sheetName val="14__IS(FY)3"/>
      <sheetName val="13__CF(FY)3"/>
      <sheetName val="15__BS(FY)3"/>
      <sheetName val="16__RE(FY)3"/>
      <sheetName val="4_1_월별_에너지_사용량3"/>
      <sheetName val="M&amp;Q_Lead3"/>
      <sheetName val="구분_Table1"/>
      <sheetName val="Basic_Information4"/>
      <sheetName val="견적_맵1"/>
      <sheetName val="3_일반사상2"/>
      <sheetName val="Diesel_Price_1"/>
      <sheetName val="준검_내역서3"/>
      <sheetName val="6월_공嚺㓶가3"/>
      <sheetName val="조도계산서_(도서)3"/>
      <sheetName val="F_월별기성수금현황_3"/>
      <sheetName val="#1_Basic2"/>
      <sheetName val="첨부#2_Cash_Flow(현장작성)2"/>
      <sheetName val="TOWER_12TON3"/>
      <sheetName val="TOWER_10TON3"/>
      <sheetName val="JIB_CRANE,HOIST3"/>
      <sheetName val="Investment_Category1"/>
      <sheetName val="문의내용_카테고리_분류(수정X)1"/>
      <sheetName val="A(Rev_3)2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입찰내역_Ĉ2"/>
      <sheetName val="시스템_개요_유효값1"/>
      <sheetName val="Mot_So_Thuat_Ngu_EN-VI2"/>
      <sheetName val="역T형옹벽(3_0)1"/>
      <sheetName val="외상매출금현황-수정분_A21"/>
      <sheetName val="전기요금_산출내역1"/>
      <sheetName val="노원열병합__건축공사기성내역서1"/>
      <sheetName val="control_sheet1"/>
      <sheetName val="Project_Count1"/>
      <sheetName val="PF_현황(11년12월)1"/>
      <sheetName val="NG_Item3"/>
      <sheetName val="Ref__Spec_Review_양식3"/>
      <sheetName val="Ref__시험항목_테이블3"/>
      <sheetName val="Ref__Search_Result_테이블3"/>
      <sheetName val="SRS_월별_BS2"/>
      <sheetName val="평가&amp;선급_미지급2"/>
      <sheetName val="EXC_IND1"/>
      <sheetName val="COLOR별_인쇄1"/>
      <sheetName val="유류대_현황2"/>
      <sheetName val="1__템플릿2"/>
      <sheetName val="2__작성_참고사항2"/>
      <sheetName val="mapping_(2)2"/>
      <sheetName val="Ref_2"/>
      <sheetName val="2_3_Projects_Status2"/>
      <sheetName val="Consolidated_Project_List2"/>
      <sheetName val="Fixed_Cost2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Manage_to_Sustain1"/>
      <sheetName val="Meeting_List1"/>
      <sheetName val="Packages_Info1"/>
      <sheetName val="Preferred_Option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2020_MMR121"/>
      <sheetName val="Razão_Social1"/>
      <sheetName val="1-2_설계변경요청서(갑지)1"/>
      <sheetName val="첨부1_(주차관제-_당공)1"/>
      <sheetName val="첨부1-1_설계변경내역서(CCTV)1"/>
      <sheetName val="첨부1-2_(주차관제-변공)1"/>
      <sheetName val="2-6_변공량(추가공사)1"/>
      <sheetName val="_2-1_관제(물량산출서집계표)1"/>
      <sheetName val="_2-2_유도(물량산출서집계표)1"/>
      <sheetName val="3-1_주차관제1"/>
      <sheetName val="3-2_주차-광케이블1"/>
      <sheetName val="3-3_층별LPR1"/>
      <sheetName val="4-1_유도-광케이블1"/>
      <sheetName val="4-2_주차키오스크1"/>
      <sheetName val="4-3_4면카메라1"/>
      <sheetName val="4-5_CCTV1"/>
      <sheetName val="4-6_블럭유도등1"/>
      <sheetName val="4-7_입구만차등1"/>
      <sheetName val="4-8_비상벨1"/>
      <sheetName val="운영경비_세부작성근거1"/>
      <sheetName val="20년_동일기간_소테마1"/>
      <sheetName val="JT3_0견적-구11"/>
      <sheetName val="Dropbox_목록2"/>
      <sheetName val="3_공통공사대비1"/>
      <sheetName val="현장관리비_산출내역1"/>
      <sheetName val="무형자산_LS111"/>
      <sheetName val="1~9_하중계산1"/>
      <sheetName val="10_예산_및_원가_계획(02년)1"/>
      <sheetName val="경영비율_2"/>
      <sheetName val="Sensitivity_and_GC_Value1"/>
      <sheetName val="07_011"/>
      <sheetName val="수량산출서_(2)1"/>
      <sheetName val="1_수인터널2"/>
      <sheetName val="2_FM_Fee_2차년도1"/>
      <sheetName val="3_감가장비1"/>
      <sheetName val="방배동내역_(총괄)1"/>
      <sheetName val="BSD_(2)1"/>
      <sheetName val="해외_기술훈련비_(합계)4"/>
      <sheetName val="P_M_별5"/>
      <sheetName val="근거_및_가정3"/>
      <sheetName val="Facility_Information4"/>
      <sheetName val="부대시행1_(2)3"/>
      <sheetName val="1_차입금3"/>
      <sheetName val="118_세금과공과4"/>
      <sheetName val="2_주요계수총괄4"/>
      <sheetName val="1_본사계정별4"/>
      <sheetName val="B-1_기본정보3"/>
      <sheetName val="Utility_Usage_YTN_TOWER3"/>
      <sheetName val="설산1_나3"/>
      <sheetName val="Project_Brief4"/>
      <sheetName val="단면_(2)4"/>
      <sheetName val="PAD_TR보호대기초3"/>
      <sheetName val="1__시공측량3"/>
      <sheetName val="3_6_2남양주택배3"/>
      <sheetName val="Back_Data_14"/>
      <sheetName val="1월_예산3"/>
      <sheetName val="수종별수량_(2)3"/>
      <sheetName val="전선_및_전선관3"/>
      <sheetName val="설문_평가3"/>
      <sheetName val="외주현황_wq13"/>
      <sheetName val="_견적서3"/>
      <sheetName val="대투_보관자료_변경3"/>
      <sheetName val="납부내역총괄표_(수정)3"/>
      <sheetName val="#1)_투자_구분3"/>
      <sheetName val="Rev__Recon_12"/>
      <sheetName val="1_고객불만건수2"/>
      <sheetName val="1_변경범위2"/>
      <sheetName val="Weekly_Progress(계장)3"/>
      <sheetName val="2013_2월_연결대상3"/>
      <sheetName val="Proj__Fin_3"/>
      <sheetName val="2-2_투자3"/>
      <sheetName val="ITS_Assumptions2"/>
      <sheetName val="Master_Data2"/>
      <sheetName val="HQ_급여_2"/>
      <sheetName val="OF_급여2"/>
      <sheetName val="F_Ma급여2"/>
      <sheetName val="SMT_급여2"/>
      <sheetName val="QC_급여2"/>
      <sheetName val="Sam_sung_급여2"/>
      <sheetName val="Dlock_급여2"/>
      <sheetName val="_thôi_việc_급여2"/>
      <sheetName val="Công_smt2"/>
      <sheetName val="Công_smt_(2)2"/>
      <sheetName val="Detail_smt2"/>
      <sheetName val="Công_QC2"/>
      <sheetName val="Detail_QC_2"/>
      <sheetName val="Công_SS2"/>
      <sheetName val="Detail_SS2"/>
      <sheetName val="Công_FMa2"/>
      <sheetName val="Detail_FMa2"/>
      <sheetName val="Công_OF2"/>
      <sheetName val="Detail_OF2"/>
      <sheetName val="Công_Dlock2"/>
      <sheetName val="Detail_Dlock2"/>
      <sheetName val="Công_thôi_việc2"/>
      <sheetName val="Detail_thôi2"/>
      <sheetName val="2-1_강사료,교통비_지급명세3"/>
      <sheetName val="C1_3_12"/>
      <sheetName val="7_Utility_Analysis2"/>
      <sheetName val="Operational_Activities2"/>
      <sheetName val="13_포장용역비표준3"/>
      <sheetName val="9_가공부자재표준3"/>
      <sheetName val="8_ROLL표준(TSW)3"/>
      <sheetName val="4_톤당조관량표준3"/>
      <sheetName val="5_조관부자재표준3"/>
      <sheetName val="KEY_CODE3"/>
      <sheetName val="산자사_운전용품1"/>
      <sheetName val="1__작성방식3"/>
      <sheetName val="표)CFT장_조직별_배분3"/>
      <sheetName val="20180214_P&amp;T3"/>
      <sheetName val="Ref__중점_추진_과제별_상세3"/>
      <sheetName val="Bank_code3"/>
      <sheetName val="Drop-down_RAW3"/>
      <sheetName val="실행기성_갑지3"/>
      <sheetName val="Eq__Mobilization2"/>
      <sheetName val="날개수량1_52"/>
      <sheetName val="2_6_三无_(2)2"/>
      <sheetName val="수량산출서_갑지2"/>
      <sheetName val="G_R300경비2"/>
      <sheetName val="AS포장복구_2"/>
      <sheetName val="설_계2"/>
      <sheetName val="Worker_List2"/>
      <sheetName val="GB-IC_Villingen_GG2"/>
      <sheetName val="Exchange_rate3"/>
      <sheetName val="업무_분류(Category)1"/>
      <sheetName val="진행_DATA_(2)2"/>
      <sheetName val="기초정보_코드2"/>
      <sheetName val="보고서_표2"/>
      <sheetName val="0__가정_및_결론2"/>
      <sheetName val="1__투자비2"/>
      <sheetName val="2__Rent-roll2"/>
      <sheetName val="3__Funding2"/>
      <sheetName val="4__운영수익2"/>
      <sheetName val="5__운영비용2"/>
      <sheetName val="6_1_N+1년차_NOI_산정2"/>
      <sheetName val="6__부동산매각2"/>
      <sheetName val="7__보유세2"/>
      <sheetName val="8__교통유발부담금2"/>
      <sheetName val="9__BS부속2"/>
      <sheetName val="10__CF(M)2"/>
      <sheetName val="11__IS(M)2"/>
      <sheetName val="12__BS(M)2"/>
      <sheetName val="14__IS(FY)2"/>
      <sheetName val="13__CF(FY)2"/>
      <sheetName val="15__BS(FY)2"/>
      <sheetName val="16__RE(FY)2"/>
      <sheetName val="4_1_월별_에너지_사용량2"/>
      <sheetName val="M&amp;Q_Lead2"/>
      <sheetName val="Basic_Information3"/>
      <sheetName val="3_일반사상1"/>
      <sheetName val="준검_내역서2"/>
      <sheetName val="6월_공嚺㓶가2"/>
      <sheetName val="조도계산서_(도서)2"/>
      <sheetName val="F_월별기성수금현황_2"/>
      <sheetName val="첨부#2_Cash_Flow(현장작성)1"/>
      <sheetName val="TOWER_12TON2"/>
      <sheetName val="TOWER_10TON2"/>
      <sheetName val="JIB_CRANE,HOIST2"/>
      <sheetName val="입찰내역_Ĉ1"/>
      <sheetName val="Mot_So_Thuat_Ngu_EN-VI1"/>
      <sheetName val="NG_Item2"/>
      <sheetName val="Ref__Spec_Review_양식2"/>
      <sheetName val="Ref__시험항목_테이블2"/>
      <sheetName val="Ref__Search_Result_테이블2"/>
      <sheetName val="SRS_월별_BS1"/>
      <sheetName val="평가&amp;선급_미지급1"/>
      <sheetName val="EXC_IND"/>
      <sheetName val="COLOR별_인쇄"/>
      <sheetName val="운영경비_세부작성근거"/>
      <sheetName val="20년_동일기간_소테마"/>
      <sheetName val="Dropbox_목록1"/>
      <sheetName val="3_공통공사대비"/>
      <sheetName val="현장관리비_산출내역"/>
      <sheetName val="무형자산_LS11"/>
      <sheetName val="10_예산_및_원가_계획(02년)"/>
      <sheetName val="경영비율_1"/>
      <sheetName val="07_01"/>
      <sheetName val="1_수인터널1"/>
      <sheetName val="방배동내역_(총괄)"/>
      <sheetName val="본사공가현황"/>
      <sheetName val="추정99"/>
      <sheetName val="종합표양식(품의좲_xdd02_쒥⠀쮎_x001d__x0000__x0000_"/>
      <sheetName val="8月水电燃使用表"/>
      <sheetName val="자산LIST"/>
      <sheetName val="해외출자현황(원본틀)"/>
      <sheetName val="기성및원가"/>
      <sheetName val="TEMP2"/>
      <sheetName val="PC%계산"/>
      <sheetName val="실행내역서_"/>
      <sheetName val="2_Consideration_sheet"/>
      <sheetName val="3__Export"/>
      <sheetName val="_손익기01.XL__DePara"/>
      <sheetName val="_손익기01_XL__DePara"/>
      <sheetName val="Ⅱ.추정종합"/>
      <sheetName val="SS215065"/>
      <sheetName val="backdata"/>
      <sheetName val="원형1호맨홀토공수량"/>
      <sheetName val="1-8"/>
      <sheetName val="HK1.83站合力改善 "/>
      <sheetName val="major"/>
      <sheetName val="argl(1)"/>
      <sheetName val="D"/>
      <sheetName val="act98"/>
      <sheetName val="건설중인"/>
      <sheetName val="대지급(한미)"/>
      <sheetName val="NOZZLE제작단가"/>
      <sheetName val="Electrical Load List"/>
      <sheetName val="월별"/>
      <sheetName val="매출내역"/>
      <sheetName val="제조원가_원단"/>
      <sheetName val="제조원가_원단_x0010_"/>
      <sheetName val="표지 (3)"/>
      <sheetName val="생계99ST"/>
      <sheetName val="SHAFT"/>
      <sheetName val="Spreadsheet Information"/>
      <sheetName val="종합"/>
      <sheetName val="리드14"/>
      <sheetName val="시공비2"/>
      <sheetName val="DOOR"/>
      <sheetName val="STEEL"/>
      <sheetName val="비교표"/>
      <sheetName val="예산표 "/>
      <sheetName val="시공비"/>
      <sheetName val="M-UP"/>
      <sheetName val="상주비"/>
      <sheetName val="특수"/>
      <sheetName val="GLASS"/>
      <sheetName val="GRANITE"/>
      <sheetName val="PAINT (2)"/>
      <sheetName val="VOLUMN"/>
      <sheetName val="물량표 (2)"/>
      <sheetName val="MOCK-UP"/>
      <sheetName val="총괄표_전체"/>
      <sheetName val="총괄표_기본"/>
      <sheetName val="총괄표_확장"/>
      <sheetName val="6PILE__(돌출_x0000_"/>
      <sheetName val="※유형구분분류 (2)"/>
      <sheetName val="Ref1"/>
      <sheetName val="下拉框选项"/>
      <sheetName val="Criteria List"/>
      <sheetName val="应收帐款(외상매출금)"/>
      <sheetName val="0405比较_查询"/>
      <sheetName val="12월시산표"/>
      <sheetName val="손익계산서(출력)"/>
      <sheetName val="매출원가"/>
      <sheetName val="제주환경순환센터"/>
      <sheetName val="8호선 원가 투입내역"/>
      <sheetName val="B"/>
      <sheetName val="96보완계획7.12"/>
      <sheetName val="감가상각비(2002)"/>
      <sheetName val="생산"/>
      <sheetName val="구매대행이행율(2)"/>
      <sheetName val="FB150’980123"/>
      <sheetName val="category대응"/>
      <sheetName val="대출 상환액 산출표"/>
      <sheetName val="사외외주 9월 현황"/>
      <sheetName val="DATA SHEET(절대삭제 금지)"/>
      <sheetName val="Tr.C 당일자금판"/>
      <sheetName val="내역서(토목)"/>
      <sheetName val="자본금99(수)"/>
      <sheetName val="VS P-Q"/>
      <sheetName val="품목코드"/>
      <sheetName val="member design"/>
      <sheetName val="design criteria"/>
      <sheetName val="working load at the btm ft."/>
      <sheetName val="plan&amp;section of foundation"/>
      <sheetName val="97 사업추정(W؀_x0001__x0000__x0000_"/>
      <sheetName val="KENworth"/>
      <sheetName val="8월현금흐름표"/>
      <sheetName val="TTL"/>
      <sheetName val="G2설비도급"/>
      <sheetName val="온라인 계수 기준표"/>
      <sheetName val="1.현금예금"/>
      <sheetName val="利润表"/>
      <sheetName val="정산표Y_E(10년-4Q)"/>
      <sheetName val="资产负债"/>
      <sheetName val="scoreY_E(10년-4Q)"/>
      <sheetName val="利润表FY10"/>
      <sheetName val="Sheet376"/>
      <sheetName val="1차)기초데이터_인건비월별추정"/>
      <sheetName val="목공사품의서"/>
      <sheetName val="STROPEZ"/>
      <sheetName val="Piping Design Data"/>
      <sheetName val="DANHPHAP"/>
      <sheetName val="CHITIET VL-NC-TT -1p"/>
      <sheetName val="CHITIET VL-NC-TT-3p"/>
      <sheetName val="TONG HOP VL-NC TT"/>
      <sheetName val="TDTKP1"/>
      <sheetName val="KPVC-BD "/>
      <sheetName val="목차_"/>
      <sheetName val="0__물류비집계_rev1"/>
      <sheetName val="0__물류비_집계"/>
      <sheetName val="(1-2)_국내_구간별_운송_견적_1"/>
      <sheetName val="(1-1)_국내_구간별_운송_실적__(2)"/>
      <sheetName val="(1)_국내_사이트_상세_주소_"/>
      <sheetName val="수입_건수_정리"/>
      <sheetName val="(2-1)_수출_해상_(LCL)_"/>
      <sheetName val="(2-2)_수출_항공_"/>
      <sheetName val="(2-4)_수출_내륙_운송료"/>
      <sheetName val="(3-1)_수입_해상_(FCL)"/>
      <sheetName val="(3-2)_수입_해상_(LCL)_"/>
      <sheetName val="(3-3)_수입_항공_"/>
      <sheetName val="(3-5)_수입_내륙_운송료"/>
      <sheetName val="운송내역_"/>
      <sheetName val="SPT_vs_PHI"/>
      <sheetName val="NKC_(final)1"/>
      <sheetName val="입찰내역_Ԁ"/>
      <sheetName val="입찰내역_⊍∀的"/>
      <sheetName val="참고3_DATA"/>
      <sheetName val="입찰내역_"/>
      <sheetName val="토공(우물통,기타)_"/>
      <sheetName val="Insight_MTD_QTD_YTD_DATA"/>
      <sheetName val="Working_(PivotTable)"/>
      <sheetName val="Essbase_(53_Weeks)"/>
      <sheetName val="Essbase_(52_Weeks)"/>
      <sheetName val="Store_Listing"/>
      <sheetName val="COMP_Working"/>
      <sheetName val="COMP_LLY_Working"/>
      <sheetName val="ALK_Chi_tiết_công_nợ"/>
      <sheetName val="CHITIET_VL-NC-TT1p"/>
      <sheetName val="Xunit_(단위환산)"/>
      <sheetName val="4월_매출"/>
      <sheetName val="SAP_검증(평균환율)"/>
      <sheetName val="SAP_검증(월말환율)"/>
      <sheetName val="전분기말_정산표(PQE)"/>
      <sheetName val="전년동기_정산표"/>
      <sheetName val="전기말_정산표(PYE)"/>
      <sheetName val="당기말_정산표(CPE)"/>
      <sheetName val="A01-3_조정내역"/>
      <sheetName val="A01-3_단순합산"/>
      <sheetName val="매출채권_및_금융자산"/>
      <sheetName val="A03-3_연결조정"/>
      <sheetName val="A07__유형자산_차기이월,_미실현"/>
      <sheetName val="A07__유형자산_감가상각"/>
      <sheetName val="A08__연결_조정"/>
      <sheetName val="A09__연결_조정"/>
      <sheetName val="B01_연결_조정"/>
      <sheetName val="B04_연결_조정"/>
      <sheetName val="B05_연결_조정"/>
      <sheetName val="납입자본(연결자본변동표_참조_작성)"/>
      <sheetName val="이익잉여금(연결자본변동표_참조_작성)"/>
      <sheetName val="기타포괄손익누계액(연결자본변동표_참조_작성)"/>
      <sheetName val="D01_연결_조정"/>
      <sheetName val="주당손익(개별파일_작성)"/>
      <sheetName val="_Drop"/>
      <sheetName val="7__2_3"/>
      <sheetName val="Report_Setup2"/>
      <sheetName val="OWNER-1_(2)2"/>
      <sheetName val="고객만족도_향상"/>
      <sheetName val="108_수선비"/>
      <sheetName val="BS준비_XLS"/>
      <sheetName val="BS%EC%A4%80%EB%B9%84_XLS"/>
      <sheetName val="퇴직금추계(04_9_30)"/>
      <sheetName val="1_경제설계"/>
      <sheetName val="경수97_02"/>
      <sheetName val="1995년_섹터별_매출"/>
      <sheetName val="44-2Q_주석_xlsx"/>
      <sheetName val="팀_업체별_월기성실적"/>
      <sheetName val="팀_업체별_시공의뢰"/>
      <sheetName val="A_(3)"/>
      <sheetName val="DL08_DF_모드"/>
      <sheetName val="원지_수급가"/>
      <sheetName val="2_상각보정명세"/>
      <sheetName val="특수,항공_부서코드표3"/>
      <sheetName val="예산조정신청서_양식3"/>
      <sheetName val="96예산신청을_위한_양식및_공문3"/>
      <sheetName val="96예산신청을%20위한%20양식및%20공문_XLS1"/>
      <sheetName val="4b_Consolidated_PL"/>
      <sheetName val="TT_List"/>
      <sheetName val="#1_Basic3"/>
      <sheetName val="STRAT_PLAN_WKSHT4"/>
      <sheetName val="Sales_Plan_&amp;_other4"/>
      <sheetName val="drop_downs3"/>
      <sheetName val="견적_맵2"/>
      <sheetName val="7300-1000_113"/>
      <sheetName val="PJT_현황2"/>
      <sheetName val="참고)_기준정보2"/>
      <sheetName val="Long_Term_Prices2"/>
      <sheetName val="업무분장_2"/>
      <sheetName val="구분_Table2"/>
      <sheetName val="문의내용_카테고리_분류(수정X)2"/>
      <sheetName val="Diesel_Price_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목차_1"/>
      <sheetName val="0__물류비집계_rev11"/>
      <sheetName val="0__물류비_집계1"/>
      <sheetName val="(1-2)_국내_구간별_운송_견적_11"/>
      <sheetName val="(1-1)_국내_구간별_운송_실적__(2)1"/>
      <sheetName val="(1)_국내_사이트_상세_주소_1"/>
      <sheetName val="수입_건수_정리1"/>
      <sheetName val="(2-1)_수출_해상_(LCL)_1"/>
      <sheetName val="(2-2)_수출_항공_1"/>
      <sheetName val="(2-4)_수출_내륙_운송료1"/>
      <sheetName val="(3-1)_수입_해상_(FCL)1"/>
      <sheetName val="(3-2)_수입_해상_(LCL)_1"/>
      <sheetName val="(3-3)_수입_항공_1"/>
      <sheetName val="(3-5)_수입_내륙_운송료1"/>
      <sheetName val="운송내역_1"/>
      <sheetName val="Project_Count2"/>
      <sheetName val="역T형옹벽(3_0)2"/>
      <sheetName val="외상매출금현황-수정분_A22"/>
      <sheetName val="control_sheet2"/>
      <sheetName val="SPT_vs_PHI1"/>
      <sheetName val="1-2_설계변경요청서(갑지)2"/>
      <sheetName val="첨부1_(주차관제-_당공)2"/>
      <sheetName val="첨부1-1_설계변경내역서(CCTV)2"/>
      <sheetName val="첨부1-2_(주차관제-변공)2"/>
      <sheetName val="2-6_변공량(추가공사)2"/>
      <sheetName val="_2-1_관제(물량산출서집계표)2"/>
      <sheetName val="_2-2_유도(물량산출서집계표)2"/>
      <sheetName val="3-1_주차관제2"/>
      <sheetName val="3-2_주차-광케이블2"/>
      <sheetName val="3-3_층별LPR2"/>
      <sheetName val="4-1_유도-광케이블2"/>
      <sheetName val="4-2_주차키오스크2"/>
      <sheetName val="4-3_4면카메라2"/>
      <sheetName val="4-5_CCTV2"/>
      <sheetName val="4-6_블럭유도등2"/>
      <sheetName val="4-7_입구만차등2"/>
      <sheetName val="4-8_비상벨2"/>
      <sheetName val="NKC_(final)2"/>
      <sheetName val="NCR_HEC_6_Opens1"/>
      <sheetName val="NCR_HEC_4_Open_&amp;_Vendor_2_Open1"/>
      <sheetName val="PF_현황(11년12월)2"/>
      <sheetName val="Sensitivity_and_GC_Value2"/>
      <sheetName val="참고3_DATA1"/>
      <sheetName val="입찰내역_1"/>
      <sheetName val="토공(우물통,기타)_1"/>
      <sheetName val="Insight_MTD_QTD_YTD_DATA1"/>
      <sheetName val="Working_(PivotTable)1"/>
      <sheetName val="Essbase_(53_Weeks)1"/>
      <sheetName val="Essbase_(52_Weeks)1"/>
      <sheetName val="Store_Listing1"/>
      <sheetName val="COMP_Working1"/>
      <sheetName val="COMP_LLY_Working1"/>
      <sheetName val="ALK_Chi_tiết_công_nợ1"/>
      <sheetName val="CHITIET_VL-NC-TT1p1"/>
      <sheetName val="PH_51"/>
      <sheetName val="bar_chart-rev1"/>
      <sheetName val="Xunit_(단위환산)1"/>
      <sheetName val="4월_매출1"/>
      <sheetName val="SAP_검증(평균환율)1"/>
      <sheetName val="SAP_검증(월말환율)1"/>
      <sheetName val="전분기말_정산표(PQE)1"/>
      <sheetName val="전년동기_정산표1"/>
      <sheetName val="전기말_정산표(PYE)1"/>
      <sheetName val="당기말_정산표(CPE)1"/>
      <sheetName val="A01-3_조정내역1"/>
      <sheetName val="A01-3_단순합산1"/>
      <sheetName val="매출채권_및_금융자산1"/>
      <sheetName val="A03-3_연결조정1"/>
      <sheetName val="A07__유형자산_차기이월,_미실현1"/>
      <sheetName val="A07__유형자산_감가상각1"/>
      <sheetName val="A08__연결_조정1"/>
      <sheetName val="A09__연결_조정1"/>
      <sheetName val="B01_연결_조정1"/>
      <sheetName val="B04_연결_조정1"/>
      <sheetName val="B05_연결_조정1"/>
      <sheetName val="납입자본(연결자본변동표_참조_작성)1"/>
      <sheetName val="이익잉여금(연결자본변동표_참조_작성)1"/>
      <sheetName val="기타포괄손익누계액(연결자본변동표_참조_작성)1"/>
      <sheetName val="D01_연결_조정1"/>
      <sheetName val="주당손익(개별파일_작성)1"/>
      <sheetName val="_Drop1"/>
      <sheetName val="7__2_4"/>
      <sheetName val="Report_Setup3"/>
      <sheetName val="OWNER-1_(2)3"/>
      <sheetName val="고객만족도_향상1"/>
      <sheetName val="108_수선비1"/>
      <sheetName val="BS준비_XLS1"/>
      <sheetName val="BS%EC%A4%80%EB%B9%84_XLS1"/>
      <sheetName val="퇴직금추계(04_9_30)1"/>
      <sheetName val="1_경제설계1"/>
      <sheetName val="경수97_021"/>
      <sheetName val="1995년_섹터별_매출1"/>
      <sheetName val="44-2Q_주석_xlsx1"/>
      <sheetName val="팀_업체별_월기성실적1"/>
      <sheetName val="팀_업체별_시공의뢰1"/>
      <sheetName val="A_(3)1"/>
      <sheetName val="DL08_DF_모드1"/>
      <sheetName val="원지_수급가1"/>
      <sheetName val="2_상각보정명세1"/>
      <sheetName val="특수,항공_부서코드표4"/>
      <sheetName val="예산조정신청서_양식4"/>
      <sheetName val="96예산신청을_위한_양식및_공문4"/>
      <sheetName val="96예산신청을%20위한%20양식및%20공문_XLS2"/>
      <sheetName val="4b_Consolidated_PL1"/>
      <sheetName val="TT_List1"/>
      <sheetName val="총_원가계산"/>
      <sheetName val="첨부1-2__증감사유내역서(을)"/>
      <sheetName val="유효성_목록"/>
      <sheetName val="1_설계기준"/>
      <sheetName val="6PILE__(剙"/>
      <sheetName val="단독빌딩_총합계본"/>
      <sheetName val="3_판관비명세서"/>
      <sheetName val="경계석,골재외_(2)"/>
      <sheetName val="sum_"/>
      <sheetName val="카테고리_분류_(수정X)"/>
      <sheetName val="완성차_미수금"/>
      <sheetName val="참고(3)고정비"/>
      <sheetName val="Requirement(Work Crew)"/>
      <sheetName val="표건"/>
      <sheetName val="12"/>
      <sheetName val="1) MALL"/>
      <sheetName val="2)단가비교표"/>
      <sheetName val="SHEET"/>
      <sheetName val="설비등록ၒ_x0000_"/>
      <sheetName val="DHEQSUPT"/>
      <sheetName val="CAL1"/>
      <sheetName val="7_공사비집_x0000_跇˜_x0000__x0000__x0000_Ā_x0000_"/>
      <sheetName val="1-11조직표"/>
      <sheetName val="일위목차"/>
      <sheetName val="0226"/>
      <sheetName val="Ⅴ-2_공종별내역"/>
      <sheetName val="제조원가_원단༘֜"/>
      <sheetName val="▶_일일출역_집계_20210819143316"/>
      <sheetName val="UPA(Part_C,D,E,G,H)"/>
      <sheetName val="UPA(Part_F)"/>
      <sheetName val="일위대가_(Part_C,D,E,G,H)"/>
      <sheetName val="견적_(2)"/>
      <sheetName val="ITB_COST"/>
      <sheetName val="종합표양식(품의좲쒥⠀쮎"/>
      <sheetName val="Process_Li"/>
      <sheetName val="_㴐ኰ"/>
      <sheetName val="_움ᕕ"/>
      <sheetName val="단양_00_아파트-세부내역"/>
      <sheetName val="96보완계획7_12"/>
      <sheetName val="database"/>
      <sheetName val="DESBAST"/>
      <sheetName val="투입계획서(변경)"/>
      <sheetName val="기안"/>
      <sheetName val="지하시설물작성"/>
      <sheetName val="사다리"/>
      <sheetName val="_Cash_Flo_x0000__x0000__x0000__x0000__x0000_"/>
      <sheetName val="_x005f_x0000__x00_x0000__x0000__x0000_"/>
      <sheetName val="변경내역대비표(2)"/>
      <sheetName val="재고선1"/>
      <sheetName val="연차일수"/>
      <sheetName val="실토지와투자자12.6.30"/>
      <sheetName val="504전기실_"/>
      <sheetName val="GRACE"/>
      <sheetName val="일위대가목록"/>
      <sheetName val="중기단가목록"/>
      <sheetName val="MAIN_TABLE"/>
      <sheetName val="ACTIVITY CODE &amp; AREA LIST"/>
      <sheetName val="제조원가"/>
      <sheetName val="원료 CODE"/>
      <sheetName val="계열사현황종합"/>
      <sheetName val="REQUEST"/>
      <sheetName val="VC"/>
      <sheetName val="시설이용권명세서"/>
      <sheetName val="Data추가sheet"/>
      <sheetName val="NBCF"/>
      <sheetName val="INVDAYS"/>
      <sheetName val="Ma CV"/>
      <sheetName val="별제권_정리담보권"/>
      <sheetName val="Field"/>
      <sheetName val="주요지표"/>
      <sheetName val=" PL"/>
      <sheetName val="매출액명세"/>
      <sheetName val="매출원가명세"/>
      <sheetName val="매출이익명세"/>
      <sheetName val="판관비-공통"/>
      <sheetName val="판관비-기타경비명세"/>
      <sheetName val="기타&amp;특별수지 명세"/>
      <sheetName val="매출채권산출"/>
      <sheetName val="재고자산산출"/>
      <sheetName val="수입계획"/>
      <sheetName val="매입채무산출"/>
      <sheetName val="이자비용"/>
      <sheetName val="BS계정"/>
      <sheetName val="ROIC"/>
      <sheetName val=" Cash Flow"/>
      <sheetName val="Sensible Indicator"/>
      <sheetName val="계획대비 실적_조정후"/>
      <sheetName val="COVER-P"/>
      <sheetName val="분류기준"/>
      <sheetName val="콘크리트타설집계표"/>
      <sheetName val="TA10"/>
      <sheetName val="공정-일반MG"/>
      <sheetName val="아파트진행률"/>
      <sheetName val="운행일지"/>
      <sheetName val="상품보조수불"/>
      <sheetName val="업무연덽_(2)9"/>
      <sheetName val="단"/>
      <sheetName val="일위_파일"/>
      <sheetName val="NON SLIP"/>
      <sheetName val="2001Org"/>
      <sheetName val="1_종합손익(주택,&quot;_x0000__x0000__x0000_"/>
      <sheetName val="제조원가_원단_x0000_궰_x0000__x0000_"/>
      <sheetName val="제조원가_원단_x0000_聏_x0000__x0000_"/>
      <sheetName val="제조원가_원단샀_x000e__x0000__x0000_"/>
      <sheetName val="제조원가_원단뿰朮_x0000__x0000_"/>
      <sheetName val="제조원가_원단뽰_x0000__x0000_"/>
      <sheetName val="제조원가_원단뽀ᚔ_x0000__x0000_"/>
      <sheetName val="견적내역서(산출근거)"/>
      <sheetName val="공사직종별노임"/>
      <sheetName val="XL4Poppy"/>
      <sheetName val="_x0000_ "/>
      <sheetName val="_x0000__x0009_"/>
      <sheetName val="_REF"/>
      <sheetName val="H.P견적(참조)"/>
      <sheetName val="공사예산하조서(O.K)"/>
      <sheetName val="12년_CF౮_x0002_저殑"/>
      <sheetName val="6PILE__(_xddf4_ㆥ堀"/>
      <sheetName val="6PILE__(౮_x0002_저"/>
      <sheetName val="나_출؀_x0001_"/>
      <sheetName val="챤넬"/>
      <sheetName val="제작LIST"/>
      <sheetName val="3BL공동구 수량"/>
      <sheetName val="실행간萹_x0014_旄"/>
      <sheetName val="실행간萹į㿔"/>
      <sheetName val="실행간萹⼴"/>
      <sheetName val="실행간萹%ㄤ"/>
      <sheetName val="실행간萹ç⽄"/>
      <sheetName val="실행간萹Ľ≌"/>
      <sheetName val="실행간萹Ăㇴ"/>
      <sheetName val="실행간萹à⌌"/>
      <sheetName val="실행간萹Ó㋄"/>
      <sheetName val="실행간萹Ĭ㈤"/>
      <sheetName val="실행간_x0000__x0000__x0005_"/>
      <sheetName val="Report"/>
      <sheetName val="로우프"/>
      <sheetName val="개산견적원본"/>
      <sheetName val="1_종합손익탬됊혁酧_x0000__x0000_ꠀⅱ"/>
      <sheetName val="1_종합손익훬酧_x0000__x0000_怀ꇨ吖ᑌ"/>
      <sheetName val="1_종합손익훬酧_x0000__x0000_㠀ᥖ吨ᑌ"/>
      <sheetName val="1_종합손익(_x0000__x0000_ᥨᗊ"/>
      <sheetName val="1_종합손익(葔ǯૐŖ"/>
      <sheetName val="1_종합손익(_x0000__x0000__x0005__x0000_"/>
      <sheetName val="변경전"/>
      <sheetName val="할증 "/>
      <sheetName val="다이꾸"/>
      <sheetName val="C.S.A"/>
      <sheetName val="Rate"/>
      <sheetName val="Sch.6"/>
      <sheetName val="12년_CF(9월_x0000_"/>
      <sheetName val="운반거리(0.7km)"/>
      <sheetName val="손익(11)_수출포_x0000_"/>
      <sheetName val="영업.일1"/>
      <sheetName val="제조원가계산"/>
      <sheetName val="품목별매출"/>
      <sheetName val="A-41"/>
      <sheetName val="7_공사비집_x0000__x0000__x0000__x0000_⽐ʇ_x0000_"/>
      <sheetName val="C&amp;C유형"/>
      <sheetName val="천마갑지"/>
      <sheetName val="07~08_PL"/>
      <sheetName val="_손익기01_XL_x005f_x0000__x005f_x005f_x0"/>
      <sheetName val="Ext__Stone-P"/>
      <sheetName val="개요"/>
      <sheetName val="동력"/>
      <sheetName val="변압기"/>
      <sheetName val="종합표양식(품의_&amp;¾_x0000__x0000__x0000__x0000_漁ן"/>
      <sheetName val="1_종합손익(도급)14"/>
      <sheetName val="1_종합손익(주택,개발)14"/>
      <sheetName val="2_실행예산14"/>
      <sheetName val="2_2과부족14"/>
      <sheetName val="2_3원가절감14"/>
      <sheetName val="8_외주비집행현황14"/>
      <sheetName val="9_자재비14"/>
      <sheetName val="10_현장집행14"/>
      <sheetName val="3_추가원가14"/>
      <sheetName val="3_추가원가_(2)14"/>
      <sheetName val="4_사전공사14"/>
      <sheetName val="5_추정공사비14"/>
      <sheetName val="6_금융비용14"/>
      <sheetName val="7_공사비집행현황(총괄)14"/>
      <sheetName val="11_1생산성14"/>
      <sheetName val="11_2인원산출14"/>
      <sheetName val="CC_Down_load_071613"/>
      <sheetName val="변경실행(2차)_13"/>
      <sheetName val="__한국_AMP_ASP-23_판매가격__13"/>
      <sheetName val="나_출고13"/>
      <sheetName val="나_입고13"/>
      <sheetName val="09년_인건비(속리산)13"/>
      <sheetName val="합산목표(감가+57_5)13"/>
      <sheetName val="b_balju_(2)13"/>
      <sheetName val="제조원가_원단위_분석13"/>
      <sheetName val="종합표양식(품의_&amp;_입고)_213"/>
      <sheetName val="원가관리_(동월대비)13"/>
      <sheetName val="중기조종사_단위단가13"/>
      <sheetName val="2-2_매출분석13"/>
      <sheetName val="6PILE__(돌출)13"/>
      <sheetName val="기성청구_공문13"/>
      <sheetName val="몰드시스템_리스트13"/>
      <sheetName val="11_외화채무증권(AFS,HTM)0813"/>
      <sheetName val="13_감액TEST_0813"/>
      <sheetName val="7_(2)15"/>
      <sheetName val="12년_CF(9월)13"/>
      <sheetName val="Sheet1_(2)13"/>
      <sheetName val="2_총괄표11"/>
      <sheetName val="sum1_(2)11"/>
      <sheetName val="504전기실_동부하-L11"/>
      <sheetName val="2_대외공문11"/>
      <sheetName val="表21_净利润调节表12"/>
      <sheetName val="입출재고현황_(2)11"/>
      <sheetName val="Facility_Information6"/>
      <sheetName val="2_주요계수총괄6"/>
      <sheetName val="3_바닥판설계11"/>
      <sheetName val="입찰내역_발주처_양식11"/>
      <sheetName val="P_M_별7"/>
      <sheetName val="TRE_TABLE11"/>
      <sheetName val="OUTER_AREA(겹침없음)11"/>
      <sheetName val="EL_표면적11"/>
      <sheetName val="Project_Brief6"/>
      <sheetName val="PAD_TR보호대기초5"/>
      <sheetName val="단면_(2)6"/>
      <sheetName val="근거_및_가정5"/>
      <sheetName val="09~10년_매출계획13"/>
      <sheetName val="2_카드채권(대출포함)12"/>
      <sheetName val="전사_PL16"/>
      <sheetName val="자금_제외_PL16"/>
      <sheetName val="자금_PL16"/>
      <sheetName val="전사_BS16"/>
      <sheetName val="자금_제외_BS16"/>
      <sheetName val="자금_BS16"/>
      <sheetName val="BS_계정_설명16"/>
      <sheetName val="_Cash_Flow(전사)16"/>
      <sheetName val="_Cash_Flow(자금제외)16"/>
      <sheetName val="_Cash_Flow(자금)16"/>
      <sheetName val="ROIC_16"/>
      <sheetName val="인건비_명세16"/>
      <sheetName val="판관비_명세16"/>
      <sheetName val="OH_Cost경비(내역)16"/>
      <sheetName val="OH_Cost경비(배부기준)16"/>
      <sheetName val="기타수지&amp;특별손익_명세16"/>
      <sheetName val="Process_List15"/>
      <sheetName val="제시_손익계산서15"/>
      <sheetName val="업무연락_(2)15"/>
      <sheetName val="M_7회차_담금_계획15"/>
      <sheetName val="01_02월_성과급16"/>
      <sheetName val="97_사업추정(WEKI)11"/>
      <sheetName val="팀별_실적15"/>
      <sheetName val="팀별_실적_(환산)15"/>
      <sheetName val="6월_공정외주11"/>
      <sheetName val="1_차입금5"/>
      <sheetName val="118_세금과공과6"/>
      <sheetName val="Tong_hop11"/>
      <sheetName val="95_1_1이후취득자산(숨기기상태)11"/>
      <sheetName val="1_MDF1공장13"/>
      <sheetName val="1__시공측량5"/>
      <sheetName val="1_본사계정별6"/>
      <sheetName val="부대시행1_(2)5"/>
      <sheetName val="3_6_2남양주택배5"/>
      <sheetName val="Back_Data_16"/>
      <sheetName val="해외_기술훈련비_(합계)6"/>
      <sheetName val="수종별수량_(2)5"/>
      <sheetName val="전선_및_전선관5"/>
      <sheetName val="1월_예산5"/>
      <sheetName val="_견적서5"/>
      <sheetName val="#1)_투자_구분5"/>
      <sheetName val="Weekly_Progress(계장)5"/>
      <sheetName val="설산1_나5"/>
      <sheetName val="납부내역총괄표_(수정)5"/>
      <sheetName val="설문_평가5"/>
      <sheetName val="Utility_Usage_YTN_TOWER5"/>
      <sheetName val="B-1_기본정보5"/>
      <sheetName val="대투_보관자료_변경5"/>
      <sheetName val="G_R300경비4"/>
      <sheetName val="AS포장복구_4"/>
      <sheetName val="설_계4"/>
      <sheetName val="2013_2월_연결대상5"/>
      <sheetName val="Rev__Recon_14"/>
      <sheetName val="1_고객불만건수4"/>
      <sheetName val="1_변경범위4"/>
      <sheetName val="외주현황_wq15"/>
      <sheetName val="수량산출서_갑지4"/>
      <sheetName val="실행기성_갑지5"/>
      <sheetName val="Eq__Mobilization4"/>
      <sheetName val="KEY_CODE5"/>
      <sheetName val="2-1_강사료,교통비_지급명세5"/>
      <sheetName val="13_포장용역비표준5"/>
      <sheetName val="9_가공부자재표준5"/>
      <sheetName val="8_ROLL표준(TSW)5"/>
      <sheetName val="4_톤당조관량표준5"/>
      <sheetName val="5_조관부자재표준5"/>
      <sheetName val="4__Inj_투자상세내역15"/>
      <sheetName val="3__Blow_투자_상세내역15"/>
      <sheetName val="Jul-Sep_Actual_cost_(2)10"/>
      <sheetName val="요일_테이블15"/>
      <sheetName val="요일_테이블_(2)14"/>
      <sheetName val="TO_Data_Base23"/>
      <sheetName val="YTD_Summary22"/>
      <sheetName val="Month_Summary22"/>
      <sheetName val="Trial_Balance_MAY_200922"/>
      <sheetName val="TB_Pivot22"/>
      <sheetName val="total_per_LB_LB222"/>
      <sheetName val="Trial_Balance_Vlookup22"/>
      <sheetName val="Trial_Balance_APRIL_200922"/>
      <sheetName val="Roll_Out_AQ22"/>
      <sheetName val="Evolução_mandamentos22"/>
      <sheetName val="Planilha_resultados21"/>
      <sheetName val="Historico_200321"/>
      <sheetName val="Sig_Cycles_Accts_&amp;_Processes21"/>
      <sheetName val="3_ISo_YTD15"/>
      <sheetName val="E_法规NC15"/>
      <sheetName val="Données_LMU15"/>
      <sheetName val="Brazil_Sovereign15"/>
      <sheetName val="Resumen_Costo15"/>
      <sheetName val="Fixed_ZBB15"/>
      <sheetName val="5_115"/>
      <sheetName val="Extract_Loss15"/>
      <sheetName val="QA_跟踪记录表15"/>
      <sheetName val="RG_Depots15"/>
      <sheetName val="material_data15"/>
      <sheetName val="other_data15"/>
      <sheetName val="Como_Estamos15"/>
      <sheetName val="Database_(RUR)Mar_YTD15"/>
      <sheetName val="SKU_Mapping15"/>
      <sheetName val="Drop_Down15"/>
      <sheetName val="Raw_Data15"/>
      <sheetName val="EBM-2_GHQ15"/>
      <sheetName val="Base_PEF16"/>
      <sheetName val="Base_de_Dados15"/>
      <sheetName val="Testing_Template_Guidance15"/>
      <sheetName val="Test_Programs15"/>
      <sheetName val="Dados_BLP15"/>
      <sheetName val="Controls_data17"/>
      <sheetName val="FJJX_Bud_IB14"/>
      <sheetName val="look-up_data14"/>
      <sheetName val="JOB_PROFILE_-_LAS15"/>
      <sheetName val="ARdistr_(2)15"/>
      <sheetName val="Prd_Hierarchy(产品层级)14"/>
      <sheetName val="Com_(2PK)14"/>
      <sheetName val="Prd_Hierarchy(产品层次)14"/>
      <sheetName val="Project_Code14"/>
      <sheetName val="15년_BL_사계14"/>
      <sheetName val="_손익기01_XL14"/>
      <sheetName val="drop_down_list14"/>
      <sheetName val="[손익기01_XL_x005f_x0000__x005f_x0000_DePara14"/>
      <sheetName val="[손익기01_XL14"/>
      <sheetName val="Income_Stmt14"/>
      <sheetName val="Quarterly_LBO_Model14"/>
      <sheetName val="_손익기01_XL_x005f_x0000__x005f_x0000_DePara14"/>
      <sheetName val="Classification_分类13"/>
      <sheetName val="Figures_Report13"/>
      <sheetName val="Set_Up14"/>
      <sheetName val="Fare_prices13"/>
      <sheetName val="Hotel_prices13"/>
      <sheetName val="tab_STATUS_DO_PROCESSO_13"/>
      <sheetName val="Perf__Plan__Diário113"/>
      <sheetName val="In_(2)13"/>
      <sheetName val="slide_24_cat_A13"/>
      <sheetName val="slide_82_cat_b13"/>
      <sheetName val="Incident_유형구분표13"/>
      <sheetName val="CLASIFICACION_DE_AI13"/>
      <sheetName val="Base_da_Datos13"/>
      <sheetName val="Dados_dos_Produtos13"/>
      <sheetName val="DD_list13"/>
      <sheetName val="3YP2016-Bottom_up12"/>
      <sheetName val="MASTER_APP12"/>
      <sheetName val="Cond__Inseguros12"/>
      <sheetName val="Comp__Inseguros12"/>
      <sheetName val="Lista_de_datos12"/>
      <sheetName val="Base_de_Datos12"/>
      <sheetName val="_DD_List12"/>
      <sheetName val="Share_Price_200212"/>
      <sheetName val="Clasif_12"/>
      <sheetName val="Lista_CI12"/>
      <sheetName val="Farol_Acciones12"/>
      <sheetName val="Lista_de_Entrenamientos12"/>
      <sheetName val="Supply_Cost_Centers12"/>
      <sheetName val="BEP_加薪_KPI11"/>
      <sheetName val="2-2_투자5"/>
      <sheetName val="Proj__Fin_5"/>
      <sheetName val="ITS_Assumptions4"/>
      <sheetName val="Master_Data4"/>
      <sheetName val="HQ_급여_4"/>
      <sheetName val="OF_급여4"/>
      <sheetName val="F_Ma급여4"/>
      <sheetName val="SMT_급여4"/>
      <sheetName val="QC_급여4"/>
      <sheetName val="Sam_sung_급여4"/>
      <sheetName val="Dlock_급여4"/>
      <sheetName val="_thôi_việc_급여4"/>
      <sheetName val="Công_smt4"/>
      <sheetName val="Công_smt_(2)4"/>
      <sheetName val="Detail_smt4"/>
      <sheetName val="Công_QC4"/>
      <sheetName val="Detail_QC_4"/>
      <sheetName val="Công_SS4"/>
      <sheetName val="Detail_SS4"/>
      <sheetName val="Công_FMa4"/>
      <sheetName val="Detail_FMa4"/>
      <sheetName val="Công_OF4"/>
      <sheetName val="Detail_OF4"/>
      <sheetName val="Công_Dlock4"/>
      <sheetName val="Detail_Dlock4"/>
      <sheetName val="Công_thôi_việc4"/>
      <sheetName val="Detail_thôi4"/>
      <sheetName val="7_Utility_Analysis4"/>
      <sheetName val="Operational_Activities4"/>
      <sheetName val="기초정보_코드4"/>
      <sheetName val="1__작성방식5"/>
      <sheetName val="조도계산서_(도서)4"/>
      <sheetName val="C1_3_14"/>
      <sheetName val="준검_내역서4"/>
      <sheetName val="F_월별기성수금현황_4"/>
      <sheetName val="A(Rev_3)3"/>
      <sheetName val="날개수량1_54"/>
      <sheetName val="표)CFT장_조직별_배분5"/>
      <sheetName val="20180214_P&amp;T5"/>
      <sheetName val="Ref__중점_추진_과제별_상세5"/>
      <sheetName val="2_6_三无_(2)4"/>
      <sheetName val="Worker_List4"/>
      <sheetName val="GB-IC_Villingen_GG4"/>
      <sheetName val="입찰내역_Ĉ3"/>
      <sheetName val="6월_공嚺㓶가4"/>
      <sheetName val="보고서_표4"/>
      <sheetName val="0__가정_및_결론4"/>
      <sheetName val="1__투자비4"/>
      <sheetName val="2__Rent-roll4"/>
      <sheetName val="3__Funding4"/>
      <sheetName val="4__운영수익4"/>
      <sheetName val="5__운영비용4"/>
      <sheetName val="6_1_N+1년차_NOI_산정4"/>
      <sheetName val="6__부동산매각4"/>
      <sheetName val="7__보유세4"/>
      <sheetName val="8__교통유발부담금4"/>
      <sheetName val="9__BS부속4"/>
      <sheetName val="10__CF(M)4"/>
      <sheetName val="11__IS(M)4"/>
      <sheetName val="12__BS(M)4"/>
      <sheetName val="14__IS(FY)4"/>
      <sheetName val="13__CF(FY)4"/>
      <sheetName val="15__BS(FY)4"/>
      <sheetName val="16__RE(FY)4"/>
      <sheetName val="M&amp;Q_Lead4"/>
      <sheetName val="4_1_월별_에너지_사용량4"/>
      <sheetName val="Bank_code5"/>
      <sheetName val="Drop-down_RAW5"/>
      <sheetName val="산자사_운전용품3"/>
      <sheetName val="업무_분류(Category)3"/>
      <sheetName val="전기요금_산출내역2"/>
      <sheetName val="3_일반사상3"/>
      <sheetName val="부재료_비교(11년_vs_10년)9"/>
      <sheetName val="Dashboard_Prevención_Riesgos_11"/>
      <sheetName val="TOP_KPIs_MTM11"/>
      <sheetName val="PLAN_DE_ACCION11"/>
      <sheetName val="Faro_de_Indicadores11"/>
      <sheetName val="Unidades_SAC-REVENDA13"/>
      <sheetName val="FornecM_Check11"/>
      <sheetName val="Hazards_Analysis-隐患分析11"/>
      <sheetName val="F08_-_Asia_Pac_Full_Year_Q312"/>
      <sheetName val="Top_Priorities12"/>
      <sheetName val="Listco_Stock12"/>
      <sheetName val="Intl_Purchase12"/>
      <sheetName val="FY_outlook12"/>
      <sheetName val="CY_outlook12"/>
      <sheetName val="Cash_metrics12"/>
      <sheetName val="P6_712"/>
      <sheetName val="DATOS_BASE11"/>
      <sheetName val="Estratificación_AI11"/>
      <sheetName val="condicion_inseguras11"/>
      <sheetName val="Actos_Inseguros11"/>
      <sheetName val="Control_de_incidentes11"/>
      <sheetName val="Plan_de_Acción11"/>
      <sheetName val="_손익기01_XL_x005f_x005f_x005f_x0000__x005f_x005f_11"/>
      <sheetName val="Issues_List_Payments11"/>
      <sheetName val="turnover_reason퇴직사유11"/>
      <sheetName val="Grafica_Actos11"/>
      <sheetName val="POC_LIST11"/>
      <sheetName val="Condiciones_SyE11"/>
      <sheetName val="DETALLE_MENSUAL11"/>
      <sheetName val="do_not_delete11"/>
      <sheetName val="APAC_S11"/>
      <sheetName val="APAC_N11"/>
      <sheetName val="Slide_output11"/>
      <sheetName val="[손익기01_XL??DePara11"/>
      <sheetName val="Farol_Metas11"/>
      <sheetName val="Mod_Relac_11"/>
      <sheetName val="REALxMETA_-_CERVEJA13"/>
      <sheetName val="REALxMETA_-_REFRI13"/>
      <sheetName val="Directrices_de_Metas_201711"/>
      <sheetName val="SKU_Basic_Data11"/>
      <sheetName val="Entity_Target11"/>
      <sheetName val="VALIDACION_DE_DATOS10"/>
      <sheetName val="Drop-down_List10"/>
      <sheetName val="by_DD10"/>
      <sheetName val="Check_Qualidade9"/>
      <sheetName val="De_Para10"/>
      <sheetName val="Check_Aderencia9"/>
      <sheetName val="Exchange_rate5"/>
      <sheetName val="TOWER_12TON4"/>
      <sheetName val="TOWER_10TON4"/>
      <sheetName val="JIB_CRANE,HOIST4"/>
      <sheetName val="첨부#2_Cash_Flow(현장작성)3"/>
      <sheetName val="1~9_하중계산2"/>
      <sheetName val="1_수인터널3"/>
      <sheetName val="시스템_개요_유효값2"/>
      <sheetName val="Basic_Information5"/>
      <sheetName val="JT3_0견적-구12"/>
      <sheetName val="진행_DATA_(2)4"/>
      <sheetName val="Dropbox_목록3"/>
      <sheetName val="Investment_Category2"/>
      <sheetName val="Base_Farol9"/>
      <sheetName val="Gerencial_IL9"/>
      <sheetName val="Ventas_Campo9"/>
      <sheetName val="ACTOS_POR_RIESGO9"/>
      <sheetName val="drop_lists9"/>
      <sheetName val="MRL_NON_SUPPLY_URU9"/>
      <sheetName val="AIIM_-_Empresas_Ext_20129"/>
      <sheetName val="KPIs_Hana9"/>
      <sheetName val="Catalago_de_refacciones_9"/>
      <sheetName val="Existencias_al_07-Nov-20129"/>
      <sheetName val="Check_GG9"/>
      <sheetName val="_손익기01_XL_x005f_x0000__x09"/>
      <sheetName val="요일_테이블_9"/>
      <sheetName val="Nombre_de_SOP9"/>
      <sheetName val="_mngt_Pillar9"/>
      <sheetName val="2__Indicadores9"/>
      <sheetName val="Ta_9"/>
      <sheetName val="Sheet3_(2)9"/>
      <sheetName val="Lao_&amp;_Cam9"/>
      <sheetName val="Hoegaarden_20199"/>
      <sheetName val="Lao_&amp;_Cam_20199"/>
      <sheetName val="Malaysia_20199"/>
      <sheetName val="Singapore_20199"/>
      <sheetName val="Sheet2_(2)9"/>
      <sheetName val="Other_Listings9"/>
      <sheetName val="Lista_de_Entrenamientos_RSO9"/>
      <sheetName val="Tablero_SDG12"/>
      <sheetName val="Lista_Areas12"/>
      <sheetName val="One_Page12"/>
      <sheetName val="Sub-Productos_HN10"/>
      <sheetName val="Eficiencia_linea9"/>
      <sheetName val="Pauta_RPS_Distribuição8"/>
      <sheetName val="Estoque_(2)8"/>
      <sheetName val="DATOS_DE_VALIDACIÓN8"/>
      <sheetName val="Datos_con8"/>
      <sheetName val="_Datos_Cond_8"/>
      <sheetName val="Comp_Inseguros8"/>
      <sheetName val="BNR_2012_в_ящике8"/>
      <sheetName val="INGRESO_(2)8"/>
      <sheetName val="PG-K1610_(UEN_Areas)MNG8"/>
      <sheetName val="DATOS_GEN_8"/>
      <sheetName val="NUEVOS_CRITERIOS8"/>
      <sheetName val="Condiciones_Agua8"/>
      <sheetName val="DO_NOT_MOVE8"/>
      <sheetName val="Dropdown_list7"/>
      <sheetName val="Control_de_Fallas7"/>
      <sheetName val="Setup_for_Templates7"/>
      <sheetName val="Datos_emp7"/>
      <sheetName val="Drop_list7"/>
      <sheetName val="FX_Rates7"/>
      <sheetName val="Proced_7"/>
      <sheetName val="Cut_Machine_Summary7"/>
      <sheetName val="Validation_lists7"/>
      <sheetName val="__한국_AMP_ASP-23_판㧤가격__7"/>
      <sheetName val="11_䡸화채무줝ⴌ(AFS,HTM)087"/>
      <sheetName val="TIPO_DE_ACTO7"/>
      <sheetName val="CRITICIDAD_DE_CI7"/>
      <sheetName val="Catálogo_de_CI7"/>
      <sheetName val="%_CUMPLIMIENTO7"/>
      <sheetName val="%_cumplimiento_7"/>
      <sheetName val="CALIFICACIONES_20195"/>
      <sheetName val="Lev_4_360_deg_check_Crit_Task5"/>
      <sheetName val="Lev_4_Chk_IC_Stock_Crit_Task5"/>
      <sheetName val="Lev_4_WMS_Putaway_Crit_Task5"/>
      <sheetName val="Vagas_x_Candidatos7"/>
      <sheetName val="Listas_y_equipos_a_evaluar7"/>
      <sheetName val="Data_Reporte7"/>
      <sheetName val="Read_me7"/>
      <sheetName val="Champions_List6"/>
      <sheetName val="NAZ_Strategy5"/>
      <sheetName val="Daily_Dashboard7"/>
      <sheetName val="Mapeo_SKUs10"/>
      <sheetName val="Vol_(Ds)10"/>
      <sheetName val="Vol_(Ka)10"/>
      <sheetName val="Vol_(Oth)10"/>
      <sheetName val="Vol_(Oth)_Cortesias10"/>
      <sheetName val="INPUT-Cust_Sugg_Margin(Ds)10"/>
      <sheetName val="On_Invoice10"/>
      <sheetName val="INPUT-Cust_Sugg_Margin(Ka)10"/>
      <sheetName val="INPUT_SKUs10"/>
      <sheetName val="Brand_P&amp;L7"/>
      <sheetName val="SUPERMONT_P8"/>
      <sheetName val="Data_selection6"/>
      <sheetName val="1_6"/>
      <sheetName val="Customer_&amp;_SO5"/>
      <sheetName val="Session_Proposal5"/>
      <sheetName val="Dropdown_Menu3"/>
      <sheetName val="Análise_Tempos4"/>
      <sheetName val="Incentivo_Automóvil4"/>
      <sheetName val="PDA_BOP4"/>
      <sheetName val="Validação_de_Dados4"/>
      <sheetName val="No_llenar_4"/>
      <sheetName val="유류대_현황3"/>
      <sheetName val="1__템플릿3"/>
      <sheetName val="2__작성_참고사항3"/>
      <sheetName val="mapping_(2)3"/>
      <sheetName val="Ref_3"/>
      <sheetName val="Lista_de_Motivos4"/>
      <sheetName val="Ponto_Crítico_-_Resp__Plano4"/>
      <sheetName val="Lista_Funcionários_(2)4"/>
      <sheetName val="2_3_Projects_Status3"/>
      <sheetName val="PROCESS_MD4"/>
      <sheetName val="Consolidated_Project_List3"/>
      <sheetName val="Fixed_Cost3"/>
      <sheetName val="Project_List3"/>
      <sheetName val="Выпадающие_списки3"/>
      <sheetName val="Listas_desplegables3"/>
      <sheetName val="Resumen_General3"/>
      <sheetName val="Cátalogo_de_CI3"/>
      <sheetName val="Hoja2_(2)3"/>
      <sheetName val="Technology_check_list3"/>
      <sheetName val="Status_de_Usuario3"/>
      <sheetName val="Actos_y_Condiciones_3"/>
      <sheetName val="NO_BORRAR3"/>
      <sheetName val="Formato_checklist_Lab3"/>
      <sheetName val="SOP_Freshness2"/>
      <sheetName val="PAINEL_RECOLHA_CRÉDITO4"/>
      <sheetName val="Gráficos_-_CDD4"/>
      <sheetName val="3__Training_&amp;_travel5"/>
      <sheetName val="Dimension_IN_Sheet1!D19122"/>
      <sheetName val="Dimension_IN_19122"/>
      <sheetName val="Manage_to_Sustain2"/>
      <sheetName val="Meeting_List2"/>
      <sheetName val="Packages_Info2"/>
      <sheetName val="Preferred_Option2"/>
      <sheetName val="입문_트랜드(종합분석)2"/>
      <sheetName val="Master_CE2"/>
      <sheetName val="CE_Final_2"/>
      <sheetName val="OL_LIST2"/>
      <sheetName val="YTD_GUEST_LIST2"/>
      <sheetName val="Session_Full_list2"/>
      <sheetName val="FOOD_PAYMENT_update_JAN2"/>
      <sheetName val="Rate_card_F19_2"/>
      <sheetName val="Master_Plan__(update)2"/>
      <sheetName val="The_KPI_2"/>
      <sheetName val="Mentor_Plan_2"/>
      <sheetName val="Master_Plan_2"/>
      <sheetName val="Tier_1_GOV_PC_Networking_2"/>
      <sheetName val="Tier_1_LBO_2"/>
      <sheetName val="2020_MMR122"/>
      <sheetName val="Razão_Social2"/>
      <sheetName val="방배동내역_(총괄)2"/>
      <sheetName val="BSD_(2)2"/>
      <sheetName val="SRS_월별_BS3"/>
      <sheetName val="평가&amp;선급_미지급3"/>
      <sheetName val="EXC_IND2"/>
      <sheetName val="COLOR별_인쇄2"/>
      <sheetName val="Mot_So_Thuat_Ngu_EN-VI3"/>
      <sheetName val="노원열병합__건축공사기성내역서2"/>
      <sheetName val="3_공통공사대비2"/>
      <sheetName val="현장관리비_산출내역2"/>
      <sheetName val="무형자산_LS112"/>
      <sheetName val="NG_Item4"/>
      <sheetName val="NCR_HEC_6_Opens2"/>
      <sheetName val="NCR_HEC_4_Open_&amp;_Vendor_2_Open2"/>
      <sheetName val="수량산출서_(2)2"/>
      <sheetName val="첨부1-2__증감사유내역서(을)1"/>
      <sheetName val="경계석,골재외_(2)1"/>
      <sheetName val="Ref__Spec_Review_양식4"/>
      <sheetName val="Ref__시험항목_테이블4"/>
      <sheetName val="Ref__Search_Result_테이블4"/>
      <sheetName val="2_FM_Fee_2차년도2"/>
      <sheetName val="3_감가장비2"/>
      <sheetName val="10_예산_및_원가_계획(02년)2"/>
      <sheetName val="경영비율_3"/>
      <sheetName val="20년_동일기간_소테마2"/>
      <sheetName val="07_012"/>
      <sheetName val="3_판관비명세서1"/>
      <sheetName val="유효성_목록1"/>
      <sheetName val="총_원가계산1"/>
      <sheetName val="1_설계조건1"/>
      <sheetName val="1_설계기준1"/>
      <sheetName val="UPA(Part_C,D,E,G,H)1"/>
      <sheetName val="UPA(Part_F)1"/>
      <sheetName val="일위대가_(Part_C,D,E,G,H)1"/>
      <sheetName val="완성차_미수금1"/>
      <sheetName val="Process_Li1"/>
      <sheetName val="sum_1"/>
      <sheetName val="운영경비_세부작성근거2"/>
      <sheetName val="카테고리_분류_(수정X)1"/>
      <sheetName val="▶_일일출역_집계_202108191433161"/>
      <sheetName val="Ⅴ-2_공종별내역1"/>
      <sheetName val="ITB_COST1"/>
      <sheetName val="견적_(2)1"/>
      <sheetName val="실행내역서_1"/>
      <sheetName val="Process_Li 鸴"/>
      <sheetName val="단양_00_아파트-세부내역1"/>
      <sheetName val="Rate_Analysis"/>
      <sheetName val="KPIs-_TTP,_PTP,_People_Turnover"/>
      <sheetName val="1월_목표"/>
      <sheetName val="FILIAL_MINAS"/>
      <sheetName val="info_for_drop_box"/>
      <sheetName val="POCM_배송지"/>
      <sheetName val="데이터_유효성_목록"/>
      <sheetName val="Mapping_"/>
      <sheetName val="WS_DB"/>
      <sheetName val="Region_"/>
      <sheetName val="SKU_DB"/>
      <sheetName val="10_麦汁CIP清洗标准水量"/>
      <sheetName val="Tipo_Viaje"/>
      <sheetName val="Flota_y_Personal"/>
      <sheetName val="SAP_info"/>
      <sheetName val="Target_Book"/>
      <sheetName val="Name_List"/>
      <sheetName val="Ref_New_Contract_Model"/>
      <sheetName val="DIAGEO_VENTURE"/>
      <sheetName val="MAESTRO_CODIGOS"/>
      <sheetName val="Por_regional"/>
      <sheetName val="Por_Proveedor"/>
      <sheetName val="X_Categoria"/>
      <sheetName val="Por_Vendedor"/>
      <sheetName val="Por_Mayoristas"/>
      <sheetName val="Por_Cliente"/>
      <sheetName val="Por_producto"/>
      <sheetName val="Por_producto_cant_"/>
      <sheetName val="Por_producto_cant__(2)"/>
      <sheetName val="Por_Vendedor_X_Ciudad"/>
      <sheetName val="Act_por_cliente"/>
      <sheetName val="Act_por_Proveedor"/>
      <sheetName val="Act_por_producto"/>
      <sheetName val="입찰내역_Ĉ_x005f_x0000__x005f_x0000_ᇆ"/>
      <sheetName val="입찰내역_Ĉ_x005f_x0000__x005f_x0000_ᇆ"/>
      <sheetName val="제임스짐_예상매출_for_2023B"/>
      <sheetName val="ACTIVITY_CODE_&amp;_AREA_LIST"/>
      <sheetName val="예산표_"/>
      <sheetName val="PAINT_(2)"/>
      <sheetName val="물량표_(2)"/>
      <sheetName val="Noncurrent_assets"/>
      <sheetName val="1)_MALL"/>
      <sheetName val="2_Consideration_sheet1"/>
      <sheetName val="3__Export1"/>
      <sheetName val="표지_(3)"/>
      <sheetName val="Act_vs__budget"/>
      <sheetName val="a_연결정리"/>
      <sheetName val="2021_KPI_SD_(대표이사)"/>
      <sheetName val="_손익기01_XL__DePara1"/>
      <sheetName val="Ⅱ_추정종합"/>
      <sheetName val="96보완계획7_121"/>
      <sheetName val="member_design"/>
      <sheetName val="design_criteria"/>
      <sheetName val="working_load_at_the_btm_ft_"/>
      <sheetName val="plan&amp;section_of_foundation"/>
      <sheetName val="97_사업추정(W؀"/>
      <sheetName val="Requirement(Work_Crew)"/>
      <sheetName val="3BL공동구_수량"/>
      <sheetName val="NON_SLIP"/>
      <sheetName val="8호선_원가_투입내역"/>
      <sheetName val="Criteria_List"/>
      <sheetName val="DATA_SHEET(절대삭제_금지)"/>
      <sheetName val="Spreadsheet_Information"/>
      <sheetName val="VS_P-Q"/>
      <sheetName val="Electrical_Load_List"/>
      <sheetName val="말뚝지지력산정"/>
      <sheetName val="Notes"/>
      <sheetName val="_손익기01_XL_x005f_x0000__x8"/>
      <sheetName val="_x0000__x005f"/>
      <sheetName val="_x005f_x0018__x005f"/>
      <sheetName val="[손익기01_XL_x0000__x0000_DePara12"/>
      <sheetName val="_손익기01_XL_x0000__x0000_DePara12"/>
      <sheetName val="_손익기01_XL_x005f_x0000__x9"/>
      <sheetName val="_손익기01_XL_x0000__x07"/>
      <sheetName val="[손익기01_XL_x0000__x0000_DePara13"/>
      <sheetName val="_손익기01_XL_x0000__x0000_DePara13"/>
      <sheetName val="_손익기01_XL_x005f_x0000__10"/>
      <sheetName val="_손익기01_XL_x0000__x08"/>
      <sheetName val="종합표양식(품의좲?쒥⠀쮎_x001d__x0000__x0000_"/>
      <sheetName val="_x0000__x00_x0000__x0000__x0000_"/>
      <sheetName val="[손익기01_XL_x0000__x0000_DePara14"/>
      <sheetName val="_손익기01_XL_x0000__x0000_DePara14"/>
      <sheetName val="_손익기01_XL_x005f_x0000__11"/>
      <sheetName val="_손익기01_XL_x0000__x09"/>
      <sheetName val="6PILE__(?ㆥ堀"/>
      <sheetName val="전산품의"/>
      <sheetName val="H3500"/>
      <sheetName val="材料费"/>
      <sheetName val="재료집계"/>
      <sheetName val="K55수출"/>
      <sheetName val="은아수_05월 주간 및 요일별 평균매출"/>
      <sheetName val="총괄갑 "/>
      <sheetName val="플랜트 설치"/>
      <sheetName val="청산공사"/>
      <sheetName val="일위대가D"/>
      <sheetName val="중기사용료"/>
      <sheetName val="Utilities"/>
      <sheetName val="입찰내역서(통합)A3"/>
      <sheetName val="입찰내역서(기본)"/>
      <sheetName val="입찰내역서(확장)"/>
      <sheetName val="C021(SEAT ASSY) "/>
      <sheetName val="PCS"/>
      <sheetName val="试算平衡表"/>
      <sheetName val="Rev ORSO EXMPF"/>
      <sheetName val="ME EX_MPF"/>
      <sheetName val="ME MPF"/>
      <sheetName val="Rev 5%GF"/>
      <sheetName val="Rev Endowment-3P8"/>
      <sheetName val="Rev HNW"/>
      <sheetName val="Rev Others"/>
      <sheetName val="Rev Term"/>
      <sheetName val="Rev Traditional"/>
      <sheetName val="Rev Class C"/>
      <sheetName val="Rev Unit Linked"/>
      <sheetName val="Rev Single Premium"/>
      <sheetName val="Rev Variable Life"/>
      <sheetName val="Rev CGF"/>
      <sheetName val="Rev CPF"/>
      <sheetName val="Rev Class G"/>
      <sheetName val="Rev GPF"/>
      <sheetName val="Rev Class H"/>
      <sheetName val="Rev HSPF"/>
      <sheetName val="Rev Class I"/>
      <sheetName val="Rev MPF GF"/>
      <sheetName val="Rev Non_GF"/>
      <sheetName val="合并2"/>
      <sheetName val="Sep 18 Summary"/>
      <sheetName val="C101"/>
      <sheetName val="Aging-ARSum"/>
      <sheetName val="Inventory"/>
      <sheetName val="GG&amp;P Yield"/>
      <sheetName val="GuiHist"/>
      <sheetName val="Collateral"/>
      <sheetName val="Disposition"/>
      <sheetName val="GM Analysis"/>
      <sheetName val="Base Model"/>
      <sheetName val="Set-up"/>
      <sheetName val="BS MAY"/>
      <sheetName val="Occupancy 2004"/>
      <sheetName val="Share Prices"/>
      <sheetName val="07"/>
      <sheetName val="10"/>
      <sheetName val="09"/>
      <sheetName val="G301(01)"/>
      <sheetName val="Prepmt"/>
      <sheetName val="上年合并TB"/>
      <sheetName val="TRAFFIC-bud"/>
      <sheetName val="完"/>
      <sheetName val="资产负债表及损益表"/>
      <sheetName val="企业表一"/>
      <sheetName val="M-5C"/>
      <sheetName val="M-5A"/>
      <sheetName val="Disclosure"/>
      <sheetName val="固产04 old"/>
      <sheetName val="Balance #1"/>
      <sheetName val="Contents"/>
      <sheetName val="Inv_days #5"/>
      <sheetName val="Adjust #14"/>
      <sheetName val="FA_Dep #7"/>
      <sheetName val="detail"/>
      <sheetName val="FA Addition"/>
      <sheetName val="5201.2004"/>
      <sheetName val="索引"/>
      <sheetName val="R_Standalone"/>
      <sheetName val="PV of Stock Price"/>
      <sheetName val="Attach 4-18"/>
      <sheetName val="_손익기01_XL__DePara2"/>
      <sheetName val="_손익기01_XL__DePara3"/>
      <sheetName val="_손익기01_XL__DePara4"/>
      <sheetName val="_손익기01_XL__DePara5"/>
      <sheetName val="_손익기01_XL__DePara6"/>
      <sheetName val="_손익기01_XL__DePara7"/>
      <sheetName val="_손익기01_XL__DePara8"/>
      <sheetName val="Planilha_relts__eos7"/>
      <sheetName val="_손익기01_XL__DePara9"/>
      <sheetName val="슬래_"/>
      <sheetName val="_손익기01_XL__DePara10"/>
      <sheetName val="Sheet420"/>
      <sheetName val="수리결과"/>
      <sheetName val="ARP"/>
      <sheetName val="총괄집계 "/>
      <sheetName val="_x005f_x0000__x00_x0000__x0000_Ԁ"/>
      <sheetName val="타견적(을)"/>
      <sheetName val="Templat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/>
      <sheetData sheetId="1254"/>
      <sheetData sheetId="1255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/>
      <sheetData sheetId="1265" refreshError="1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/>
      <sheetData sheetId="1583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 refreshError="1"/>
      <sheetData sheetId="2467" refreshError="1"/>
      <sheetData sheetId="2468" refreshError="1"/>
      <sheetData sheetId="2469"/>
      <sheetData sheetId="2470"/>
      <sheetData sheetId="247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 refreshError="1"/>
      <sheetData sheetId="2496" refreshError="1"/>
      <sheetData sheetId="2497"/>
      <sheetData sheetId="2498"/>
      <sheetData sheetId="2499"/>
      <sheetData sheetId="2500" refreshError="1"/>
      <sheetData sheetId="2501" refreshError="1"/>
      <sheetData sheetId="2502"/>
      <sheetData sheetId="2503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 refreshError="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/>
      <sheetData sheetId="2826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/>
      <sheetData sheetId="2838"/>
      <sheetData sheetId="2839"/>
      <sheetData sheetId="2840"/>
      <sheetData sheetId="2841"/>
      <sheetData sheetId="2842"/>
      <sheetData sheetId="2843"/>
      <sheetData sheetId="2844" refreshError="1"/>
      <sheetData sheetId="2845" refreshError="1"/>
      <sheetData sheetId="2846"/>
      <sheetData sheetId="2847"/>
      <sheetData sheetId="2848"/>
      <sheetData sheetId="2849"/>
      <sheetData sheetId="2850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/>
      <sheetData sheetId="2893" refreshError="1"/>
      <sheetData sheetId="2894" refreshError="1"/>
      <sheetData sheetId="2895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/>
      <sheetData sheetId="2919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/>
      <sheetData sheetId="3420"/>
      <sheetData sheetId="3421"/>
      <sheetData sheetId="3422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/>
      <sheetData sheetId="4110"/>
      <sheetData sheetId="4111"/>
      <sheetData sheetId="4112" refreshError="1"/>
      <sheetData sheetId="4113" refreshError="1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 refreshError="1"/>
      <sheetData sheetId="4312" refreshError="1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 refreshError="1"/>
      <sheetData sheetId="4416" refreshError="1"/>
      <sheetData sheetId="4417" refreshError="1"/>
      <sheetData sheetId="4418" refreshError="1"/>
      <sheetData sheetId="4419"/>
      <sheetData sheetId="4420"/>
      <sheetData sheetId="4421"/>
      <sheetData sheetId="4422"/>
      <sheetData sheetId="4423"/>
      <sheetData sheetId="4424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 refreshError="1"/>
      <sheetData sheetId="4828" refreshError="1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/>
      <sheetData sheetId="5161"/>
      <sheetData sheetId="5162" refreshError="1"/>
      <sheetData sheetId="5163" refreshError="1"/>
      <sheetData sheetId="5164" refreshError="1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/>
      <sheetData sheetId="5255"/>
      <sheetData sheetId="5256"/>
      <sheetData sheetId="5257"/>
      <sheetData sheetId="5258"/>
      <sheetData sheetId="5259"/>
      <sheetData sheetId="5260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 refreshError="1"/>
      <sheetData sheetId="5404"/>
      <sheetData sheetId="5405" refreshError="1"/>
      <sheetData sheetId="5406" refreshError="1"/>
      <sheetData sheetId="5407" refreshError="1"/>
      <sheetData sheetId="5408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/>
      <sheetData sheetId="5450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/>
      <sheetData sheetId="5510"/>
      <sheetData sheetId="5511" refreshError="1"/>
      <sheetData sheetId="5512" refreshError="1"/>
      <sheetData sheetId="5513" refreshError="1"/>
      <sheetData sheetId="5514" refreshError="1"/>
      <sheetData sheetId="5515"/>
      <sheetData sheetId="5516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/>
      <sheetData sheetId="5537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/>
      <sheetData sheetId="5558" refreshError="1"/>
      <sheetData sheetId="5559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/>
      <sheetData sheetId="5585" refreshError="1"/>
      <sheetData sheetId="5586"/>
      <sheetData sheetId="5587"/>
      <sheetData sheetId="5588"/>
      <sheetData sheetId="5589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 refreshError="1"/>
      <sheetData sheetId="5742" refreshError="1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 refreshError="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 refreshError="1"/>
      <sheetData sheetId="5773" refreshError="1"/>
      <sheetData sheetId="5774" refreshError="1"/>
      <sheetData sheetId="5775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 refreshError="1"/>
      <sheetData sheetId="5924" refreshError="1"/>
      <sheetData sheetId="5925" refreshError="1"/>
      <sheetData sheetId="5926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/>
      <sheetData sheetId="6085"/>
      <sheetData sheetId="6086"/>
      <sheetData sheetId="6087"/>
      <sheetData sheetId="6088"/>
      <sheetData sheetId="6089"/>
      <sheetData sheetId="6090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 refreshError="1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/>
      <sheetData sheetId="6835"/>
      <sheetData sheetId="6836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 refreshError="1"/>
      <sheetData sheetId="6857" refreshError="1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 refreshError="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/>
      <sheetData sheetId="6932" refreshError="1"/>
      <sheetData sheetId="6933" refreshError="1"/>
      <sheetData sheetId="6934" refreshError="1"/>
      <sheetData sheetId="6935" refreshError="1"/>
      <sheetData sheetId="6936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 refreshError="1"/>
      <sheetData sheetId="7436" refreshError="1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/>
      <sheetData sheetId="7824"/>
      <sheetData sheetId="7825"/>
      <sheetData sheetId="7826"/>
      <sheetData sheetId="7827"/>
      <sheetData sheetId="7828"/>
      <sheetData sheetId="7829"/>
      <sheetData sheetId="7830"/>
      <sheetData sheetId="7831"/>
      <sheetData sheetId="7832"/>
      <sheetData sheetId="7833"/>
      <sheetData sheetId="7834"/>
      <sheetData sheetId="7835"/>
      <sheetData sheetId="7836"/>
      <sheetData sheetId="7837"/>
      <sheetData sheetId="7838"/>
      <sheetData sheetId="7839"/>
      <sheetData sheetId="7840" refreshError="1"/>
      <sheetData sheetId="7841" refreshError="1"/>
      <sheetData sheetId="7842" refreshError="1"/>
      <sheetData sheetId="7843" refreshError="1"/>
      <sheetData sheetId="7844" refreshError="1"/>
      <sheetData sheetId="7845" refreshError="1"/>
      <sheetData sheetId="7846" refreshError="1"/>
      <sheetData sheetId="7847" refreshError="1"/>
      <sheetData sheetId="7848" refreshError="1"/>
      <sheetData sheetId="7849"/>
      <sheetData sheetId="7850" refreshError="1"/>
      <sheetData sheetId="7851" refreshError="1"/>
      <sheetData sheetId="7852" refreshError="1"/>
      <sheetData sheetId="7853" refreshError="1"/>
      <sheetData sheetId="7854" refreshError="1"/>
      <sheetData sheetId="7855" refreshError="1"/>
      <sheetData sheetId="7856" refreshError="1"/>
      <sheetData sheetId="7857" refreshError="1"/>
      <sheetData sheetId="7858" refreshError="1"/>
      <sheetData sheetId="7859" refreshError="1"/>
      <sheetData sheetId="7860" refreshError="1"/>
      <sheetData sheetId="7861" refreshError="1"/>
      <sheetData sheetId="7862" refreshError="1"/>
      <sheetData sheetId="7863" refreshError="1"/>
      <sheetData sheetId="7864" refreshError="1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/>
      <sheetData sheetId="7877"/>
      <sheetData sheetId="7878"/>
      <sheetData sheetId="7879"/>
      <sheetData sheetId="7880"/>
      <sheetData sheetId="7881"/>
      <sheetData sheetId="7882"/>
      <sheetData sheetId="7883"/>
      <sheetData sheetId="7884"/>
      <sheetData sheetId="7885"/>
      <sheetData sheetId="7886"/>
      <sheetData sheetId="7887" refreshError="1"/>
      <sheetData sheetId="7888" refreshError="1"/>
      <sheetData sheetId="7889" refreshError="1"/>
      <sheetData sheetId="7890"/>
      <sheetData sheetId="7891"/>
      <sheetData sheetId="7892"/>
      <sheetData sheetId="7893" refreshError="1"/>
      <sheetData sheetId="7894" refreshError="1"/>
      <sheetData sheetId="7895" refreshError="1"/>
      <sheetData sheetId="7896" refreshError="1"/>
      <sheetData sheetId="7897" refreshError="1"/>
      <sheetData sheetId="7898" refreshError="1"/>
      <sheetData sheetId="7899" refreshError="1"/>
      <sheetData sheetId="7900" refreshError="1"/>
      <sheetData sheetId="7901" refreshError="1"/>
      <sheetData sheetId="7902" refreshError="1"/>
      <sheetData sheetId="7903" refreshError="1"/>
      <sheetData sheetId="7904" refreshError="1"/>
      <sheetData sheetId="7905" refreshError="1"/>
      <sheetData sheetId="7906" refreshError="1"/>
      <sheetData sheetId="7907" refreshError="1"/>
      <sheetData sheetId="7908" refreshError="1"/>
      <sheetData sheetId="7909" refreshError="1"/>
      <sheetData sheetId="7910" refreshError="1"/>
      <sheetData sheetId="7911" refreshError="1"/>
      <sheetData sheetId="7912" refreshError="1"/>
      <sheetData sheetId="7913"/>
      <sheetData sheetId="7914"/>
      <sheetData sheetId="7915" refreshError="1"/>
      <sheetData sheetId="7916" refreshError="1"/>
      <sheetData sheetId="7917" refreshError="1"/>
      <sheetData sheetId="7918" refreshError="1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/>
      <sheetData sheetId="8040"/>
      <sheetData sheetId="8041"/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/>
      <sheetData sheetId="8070"/>
      <sheetData sheetId="8071"/>
      <sheetData sheetId="8072"/>
      <sheetData sheetId="8073"/>
      <sheetData sheetId="8074"/>
      <sheetData sheetId="8075"/>
      <sheetData sheetId="8076"/>
      <sheetData sheetId="8077"/>
      <sheetData sheetId="8078"/>
      <sheetData sheetId="8079"/>
      <sheetData sheetId="8080"/>
      <sheetData sheetId="8081"/>
      <sheetData sheetId="8082"/>
      <sheetData sheetId="8083"/>
      <sheetData sheetId="8084"/>
      <sheetData sheetId="8085"/>
      <sheetData sheetId="8086"/>
      <sheetData sheetId="8087"/>
      <sheetData sheetId="8088"/>
      <sheetData sheetId="8089"/>
      <sheetData sheetId="8090"/>
      <sheetData sheetId="8091"/>
      <sheetData sheetId="8092"/>
      <sheetData sheetId="8093"/>
      <sheetData sheetId="8094"/>
      <sheetData sheetId="8095"/>
      <sheetData sheetId="8096"/>
      <sheetData sheetId="8097"/>
      <sheetData sheetId="8098"/>
      <sheetData sheetId="8099"/>
      <sheetData sheetId="8100"/>
      <sheetData sheetId="8101"/>
      <sheetData sheetId="8102"/>
      <sheetData sheetId="8103"/>
      <sheetData sheetId="8104"/>
      <sheetData sheetId="8105"/>
      <sheetData sheetId="8106"/>
      <sheetData sheetId="8107"/>
      <sheetData sheetId="8108"/>
      <sheetData sheetId="8109"/>
      <sheetData sheetId="8110"/>
      <sheetData sheetId="8111"/>
      <sheetData sheetId="8112"/>
      <sheetData sheetId="8113"/>
      <sheetData sheetId="8114"/>
      <sheetData sheetId="8115"/>
      <sheetData sheetId="8116"/>
      <sheetData sheetId="8117"/>
      <sheetData sheetId="8118"/>
      <sheetData sheetId="8119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/>
      <sheetData sheetId="8133"/>
      <sheetData sheetId="8134"/>
      <sheetData sheetId="8135"/>
      <sheetData sheetId="8136"/>
      <sheetData sheetId="8137"/>
      <sheetData sheetId="8138"/>
      <sheetData sheetId="8139"/>
      <sheetData sheetId="8140"/>
      <sheetData sheetId="8141"/>
      <sheetData sheetId="8142"/>
      <sheetData sheetId="8143"/>
      <sheetData sheetId="8144"/>
      <sheetData sheetId="8145"/>
      <sheetData sheetId="8146"/>
      <sheetData sheetId="8147"/>
      <sheetData sheetId="8148"/>
      <sheetData sheetId="8149"/>
      <sheetData sheetId="8150"/>
      <sheetData sheetId="8151"/>
      <sheetData sheetId="8152"/>
      <sheetData sheetId="8153"/>
      <sheetData sheetId="8154"/>
      <sheetData sheetId="8155"/>
      <sheetData sheetId="8156"/>
      <sheetData sheetId="8157"/>
      <sheetData sheetId="8158"/>
      <sheetData sheetId="8159"/>
      <sheetData sheetId="8160"/>
      <sheetData sheetId="8161"/>
      <sheetData sheetId="8162"/>
      <sheetData sheetId="8163"/>
      <sheetData sheetId="8164"/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/>
      <sheetData sheetId="8175"/>
      <sheetData sheetId="8176"/>
      <sheetData sheetId="8177"/>
      <sheetData sheetId="8178"/>
      <sheetData sheetId="8179"/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/>
      <sheetData sheetId="8208"/>
      <sheetData sheetId="8209"/>
      <sheetData sheetId="8210"/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/>
      <sheetData sheetId="8220"/>
      <sheetData sheetId="8221"/>
      <sheetData sheetId="8222"/>
      <sheetData sheetId="8223"/>
      <sheetData sheetId="8224"/>
      <sheetData sheetId="8225"/>
      <sheetData sheetId="8226"/>
      <sheetData sheetId="8227"/>
      <sheetData sheetId="8228"/>
      <sheetData sheetId="8229"/>
      <sheetData sheetId="8230"/>
      <sheetData sheetId="8231"/>
      <sheetData sheetId="8232"/>
      <sheetData sheetId="8233"/>
      <sheetData sheetId="8234"/>
      <sheetData sheetId="8235"/>
      <sheetData sheetId="8236"/>
      <sheetData sheetId="8237"/>
      <sheetData sheetId="8238"/>
      <sheetData sheetId="8239"/>
      <sheetData sheetId="8240"/>
      <sheetData sheetId="8241"/>
      <sheetData sheetId="8242"/>
      <sheetData sheetId="8243"/>
      <sheetData sheetId="8244"/>
      <sheetData sheetId="8245"/>
      <sheetData sheetId="8246"/>
      <sheetData sheetId="8247"/>
      <sheetData sheetId="8248"/>
      <sheetData sheetId="8249"/>
      <sheetData sheetId="8250"/>
      <sheetData sheetId="8251"/>
      <sheetData sheetId="8252"/>
      <sheetData sheetId="8253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/>
      <sheetData sheetId="8301"/>
      <sheetData sheetId="8302"/>
      <sheetData sheetId="8303"/>
      <sheetData sheetId="8304"/>
      <sheetData sheetId="8305"/>
      <sheetData sheetId="8306"/>
      <sheetData sheetId="8307"/>
      <sheetData sheetId="8308"/>
      <sheetData sheetId="8309"/>
      <sheetData sheetId="8310"/>
      <sheetData sheetId="8311"/>
      <sheetData sheetId="8312"/>
      <sheetData sheetId="8313"/>
      <sheetData sheetId="8314"/>
      <sheetData sheetId="8315"/>
      <sheetData sheetId="8316"/>
      <sheetData sheetId="8317"/>
      <sheetData sheetId="8318"/>
      <sheetData sheetId="8319"/>
      <sheetData sheetId="8320"/>
      <sheetData sheetId="8321"/>
      <sheetData sheetId="8322"/>
      <sheetData sheetId="8323"/>
      <sheetData sheetId="8324"/>
      <sheetData sheetId="8325"/>
      <sheetData sheetId="8326"/>
      <sheetData sheetId="8327"/>
      <sheetData sheetId="8328"/>
      <sheetData sheetId="8329"/>
      <sheetData sheetId="8330"/>
      <sheetData sheetId="8331"/>
      <sheetData sheetId="8332"/>
      <sheetData sheetId="8333"/>
      <sheetData sheetId="8334"/>
      <sheetData sheetId="8335"/>
      <sheetData sheetId="8336"/>
      <sheetData sheetId="8337"/>
      <sheetData sheetId="8338"/>
      <sheetData sheetId="8339"/>
      <sheetData sheetId="8340"/>
      <sheetData sheetId="8341"/>
      <sheetData sheetId="8342"/>
      <sheetData sheetId="8343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/>
      <sheetData sheetId="8360"/>
      <sheetData sheetId="8361"/>
      <sheetData sheetId="8362"/>
      <sheetData sheetId="8363"/>
      <sheetData sheetId="8364"/>
      <sheetData sheetId="8365"/>
      <sheetData sheetId="8366"/>
      <sheetData sheetId="8367"/>
      <sheetData sheetId="8368"/>
      <sheetData sheetId="8369"/>
      <sheetData sheetId="8370"/>
      <sheetData sheetId="8371"/>
      <sheetData sheetId="8372"/>
      <sheetData sheetId="8373"/>
      <sheetData sheetId="8374"/>
      <sheetData sheetId="8375"/>
      <sheetData sheetId="8376"/>
      <sheetData sheetId="8377"/>
      <sheetData sheetId="8378"/>
      <sheetData sheetId="8379"/>
      <sheetData sheetId="8380"/>
      <sheetData sheetId="8381"/>
      <sheetData sheetId="8382"/>
      <sheetData sheetId="8383"/>
      <sheetData sheetId="8384"/>
      <sheetData sheetId="8385"/>
      <sheetData sheetId="8386"/>
      <sheetData sheetId="8387"/>
      <sheetData sheetId="8388"/>
      <sheetData sheetId="8389"/>
      <sheetData sheetId="8390"/>
      <sheetData sheetId="8391"/>
      <sheetData sheetId="8392"/>
      <sheetData sheetId="8393"/>
      <sheetData sheetId="8394"/>
      <sheetData sheetId="8395"/>
      <sheetData sheetId="8396"/>
      <sheetData sheetId="8397"/>
      <sheetData sheetId="8398"/>
      <sheetData sheetId="8399"/>
      <sheetData sheetId="8400"/>
      <sheetData sheetId="8401"/>
      <sheetData sheetId="8402"/>
      <sheetData sheetId="8403"/>
      <sheetData sheetId="8404"/>
      <sheetData sheetId="8405"/>
      <sheetData sheetId="8406"/>
      <sheetData sheetId="8407"/>
      <sheetData sheetId="8408"/>
      <sheetData sheetId="8409"/>
      <sheetData sheetId="8410"/>
      <sheetData sheetId="8411"/>
      <sheetData sheetId="8412"/>
      <sheetData sheetId="8413"/>
      <sheetData sheetId="8414"/>
      <sheetData sheetId="8415"/>
      <sheetData sheetId="8416"/>
      <sheetData sheetId="8417"/>
      <sheetData sheetId="8418"/>
      <sheetData sheetId="8419"/>
      <sheetData sheetId="8420"/>
      <sheetData sheetId="8421"/>
      <sheetData sheetId="8422"/>
      <sheetData sheetId="8423"/>
      <sheetData sheetId="8424"/>
      <sheetData sheetId="8425"/>
      <sheetData sheetId="8426"/>
      <sheetData sheetId="8427"/>
      <sheetData sheetId="8428"/>
      <sheetData sheetId="8429"/>
      <sheetData sheetId="8430"/>
      <sheetData sheetId="8431"/>
      <sheetData sheetId="8432"/>
      <sheetData sheetId="8433"/>
      <sheetData sheetId="8434"/>
      <sheetData sheetId="8435"/>
      <sheetData sheetId="8436"/>
      <sheetData sheetId="8437"/>
      <sheetData sheetId="8438"/>
      <sheetData sheetId="8439"/>
      <sheetData sheetId="8440"/>
      <sheetData sheetId="8441"/>
      <sheetData sheetId="8442"/>
      <sheetData sheetId="8443"/>
      <sheetData sheetId="8444"/>
      <sheetData sheetId="8445"/>
      <sheetData sheetId="8446"/>
      <sheetData sheetId="8447"/>
      <sheetData sheetId="8448"/>
      <sheetData sheetId="8449"/>
      <sheetData sheetId="8450"/>
      <sheetData sheetId="845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/>
      <sheetData sheetId="8483"/>
      <sheetData sheetId="8484"/>
      <sheetData sheetId="8485"/>
      <sheetData sheetId="8486"/>
      <sheetData sheetId="8487"/>
      <sheetData sheetId="8488"/>
      <sheetData sheetId="8489"/>
      <sheetData sheetId="8490"/>
      <sheetData sheetId="8491"/>
      <sheetData sheetId="8492"/>
      <sheetData sheetId="8493"/>
      <sheetData sheetId="8494"/>
      <sheetData sheetId="8495"/>
      <sheetData sheetId="8496"/>
      <sheetData sheetId="8497"/>
      <sheetData sheetId="8498"/>
      <sheetData sheetId="8499"/>
      <sheetData sheetId="8500"/>
      <sheetData sheetId="8501"/>
      <sheetData sheetId="8502"/>
      <sheetData sheetId="8503"/>
      <sheetData sheetId="8504"/>
      <sheetData sheetId="8505"/>
      <sheetData sheetId="8506"/>
      <sheetData sheetId="8507"/>
      <sheetData sheetId="8508"/>
      <sheetData sheetId="8509"/>
      <sheetData sheetId="8510"/>
      <sheetData sheetId="8511"/>
      <sheetData sheetId="8512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/>
      <sheetData sheetId="8546"/>
      <sheetData sheetId="8547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주요재무비율"/>
      <sheetName val="연체대출"/>
      <sheetName val="1_시나리오"/>
      <sheetName val="116.세금과공과"/>
      <sheetName val="Report"/>
      <sheetName val="PL_별도"/>
      <sheetName val="기타손익관련_기초데이터"/>
      <sheetName val="이차관련_기초데이터"/>
      <sheetName val="재보_기타_월별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생산량"/>
      <sheetName val="시산표"/>
      <sheetName val="1.2 (1)"/>
      <sheetName val="별첨 코드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일류화 추진 과제"/>
      <sheetName val="24년 1월 일정계획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  <sheetName val="(시트3)_금융회사코드_등"/>
      <sheetName val="1-2__예산부서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  <sheetName val="참고"/>
      <sheetName val="신계약성유지비1driver_환산월초"/>
      <sheetName val="추가자료3_1"/>
      <sheetName val="Policy Reserve_GA"/>
      <sheetName val="VUL_Current"/>
      <sheetName val="Fees Table 1205"/>
      <sheetName val="Cum Variance"/>
      <sheetName val="Capital"/>
      <sheetName val="구분자목록"/>
      <sheetName val="임차보증금현황04_6_304"/>
      <sheetName val="INTERCO_LOAN3"/>
      <sheetName val="sap`04_7_143"/>
      <sheetName val="US_Codes3"/>
      <sheetName val="39_세전이익현황3"/>
      <sheetName val="18_조달운용(말잔)3"/>
      <sheetName val="전체(2012_012)3"/>
      <sheetName val="전체(2012_09)3"/>
      <sheetName val="리드코프_1월3"/>
      <sheetName val="2_2__항목_설명2"/>
      <sheetName val="2_2__항목설명22"/>
      <sheetName val="부채결산_Back_data2"/>
      <sheetName val="2_2__항목설명1"/>
      <sheetName val="116_세금과공과1"/>
      <sheetName val="(붙임1)_대상조합내역1"/>
      <sheetName val="(붙임2)_조합_점검자_정보1"/>
      <sheetName val="(붙임3)_조합_자체_점검결과1"/>
      <sheetName val="(붙임4)_대출참여_금융회사_명세1"/>
      <sheetName val="1_2_(1)1"/>
      <sheetName val="별첨_코드1"/>
      <sheetName val="(시트3)_금융회사코드_등1"/>
      <sheetName val="1-2__예산부서1"/>
      <sheetName val="일류화_추진_과제"/>
      <sheetName val="24년_1월_일정계획"/>
      <sheetName val="1_외주공사"/>
      <sheetName val="2_직영공사"/>
      <sheetName val="1_할인율"/>
      <sheetName val="2_외부지표금리"/>
      <sheetName val="3_펀드별자산비중"/>
      <sheetName val="현재기준기대수익률"/>
      <sheetName val="드롭박스"/>
      <sheetName val="시공사List"/>
      <sheetName val="변액상품"/>
      <sheetName val="고저금리비교"/>
      <sheetName val="수익증권"/>
      <sheetName val="기업대출"/>
      <sheetName val="트랜치명세"/>
      <sheetName val="수익률"/>
      <sheetName val="추가자료2_변수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  <sheetName val="품의"/>
      <sheetName val="YHCODE"/>
      <sheetName val="대환취급"/>
      <sheetName val="Lead"/>
      <sheetName val="환율시트"/>
      <sheetName val="환율"/>
      <sheetName val="97년DATA"/>
      <sheetName val="상품입고집계"/>
      <sheetName val="2담당0113"/>
      <sheetName val="Detailed Exp"/>
      <sheetName val="4-2물건누계"/>
      <sheetName val="4-1물건1년"/>
      <sheetName val="GTI_(2)"/>
      <sheetName val="GTI_(3)"/>
      <sheetName val="re_(3)"/>
      <sheetName val="아시아_1호5640"/>
      <sheetName val="bs_(3)"/>
      <sheetName val="국외감가상각내역0103"/>
      <sheetName val="이익처분"/>
      <sheetName val="성적표96"/>
      <sheetName val="지역개발"/>
      <sheetName val="유증"/>
      <sheetName val="유류분 반환"/>
      <sheetName val="기본DATA"/>
      <sheetName val="단가"/>
      <sheetName val="cv"/>
      <sheetName val="계열사현황종합"/>
      <sheetName val="Macro2"/>
      <sheetName val="Macro4"/>
      <sheetName val="전부인쇄"/>
      <sheetName val="2월"/>
      <sheetName val="경비공통"/>
      <sheetName val="현금예금"/>
      <sheetName val="투자자산"/>
      <sheetName val="유형자산"/>
      <sheetName val="상각overall"/>
      <sheetName val="단기차입금"/>
      <sheetName val="장기차입금"/>
      <sheetName val="자본"/>
      <sheetName val="이자비용"/>
      <sheetName val="개요"/>
      <sheetName val="입력데이타"/>
      <sheetName val="아리수인터넷정산표"/>
      <sheetName val="장단기차입금리드쉬트 (3)"/>
      <sheetName val="현금과 예금 (2)"/>
      <sheetName val="기타의 유동자산"/>
      <sheetName val="신오보롤테스트"/>
      <sheetName val="이자수익 OVERLL TEST"/>
      <sheetName val="감가상각비recap"/>
      <sheetName val="영업외손익"/>
      <sheetName val="감가상각누계액리드쉬트"/>
      <sheetName val="무형자산 리드쉬트"/>
      <sheetName val="장단기차입금리드쉬트"/>
      <sheetName val="1998SCORESHEET"/>
      <sheetName val="인건비 내역서"/>
      <sheetName val="기본"/>
      <sheetName val="WBS"/>
      <sheetName val="WPL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data"/>
      <sheetName val="기준"/>
      <sheetName val="GTI_(2)1"/>
      <sheetName val="GTI_(3)1"/>
      <sheetName val="re_(3)1"/>
      <sheetName val="아시아_1호56401"/>
      <sheetName val="bs_(3)1"/>
      <sheetName val="임차보증금현황04_6_30"/>
      <sheetName val="compare2"/>
      <sheetName val="BS"/>
      <sheetName val="In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대합동데이타"/>
      <sheetName val="설계사"/>
      <sheetName val="(별첨)설가동"/>
      <sheetName val="설정착"/>
      <sheetName val="설정예"/>
      <sheetName val="대리점"/>
      <sheetName val="대가동"/>
      <sheetName val="대정착"/>
      <sheetName val="대정예"/>
      <sheetName val="Sheet3"/>
      <sheetName val="4-2물건누계"/>
      <sheetName val="인수기간별S"/>
      <sheetName val="담보별"/>
      <sheetName val="현재적용이율"/>
      <sheetName val="3"/>
      <sheetName val="본부유지율"/>
      <sheetName val="Sheet1"/>
      <sheetName val="신계약(영관부)"/>
      <sheetName val="설계내역서"/>
      <sheetName val="Master"/>
      <sheetName val="사고96"/>
      <sheetName val="신인유치기초"/>
      <sheetName val="장기"/>
      <sheetName val="내외국인총괄"/>
      <sheetName val="DATA"/>
      <sheetName val="Sheet4"/>
      <sheetName val="D1"/>
      <sheetName val="4-1물건1년"/>
      <sheetName val="대출유지.2"/>
      <sheetName val="주행"/>
      <sheetName val="p2-1"/>
      <sheetName val="#REF"/>
      <sheetName val="기안"/>
      <sheetName val="總DEP"/>
      <sheetName val="R&amp;D"/>
      <sheetName val="FOB현황"/>
      <sheetName val="신규DEP"/>
      <sheetName val="31차월이상추이(통계분석기법)"/>
      <sheetName val="원단위 1계 2계"/>
      <sheetName val="FO원단위"/>
      <sheetName val="원97"/>
      <sheetName val="원단위"/>
      <sheetName val="협조전"/>
      <sheetName val="11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대한생명"/>
      <sheetName val="리스트정리(대생)"/>
      <sheetName val="삼성생명"/>
      <sheetName val="일일데이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B26">
            <v>1</v>
          </cell>
          <cell r="C26">
            <v>2</v>
          </cell>
          <cell r="D26">
            <v>3</v>
          </cell>
          <cell r="E26">
            <v>4</v>
          </cell>
          <cell r="F26">
            <v>5</v>
          </cell>
          <cell r="G26">
            <v>6</v>
          </cell>
          <cell r="H26">
            <v>7</v>
          </cell>
          <cell r="I26">
            <v>8</v>
          </cell>
          <cell r="J26">
            <v>9</v>
          </cell>
          <cell r="K26">
            <v>10</v>
          </cell>
          <cell r="L26">
            <v>11</v>
          </cell>
          <cell r="M26">
            <v>12</v>
          </cell>
          <cell r="N26">
            <v>13</v>
          </cell>
          <cell r="O26">
            <v>14</v>
          </cell>
          <cell r="P26">
            <v>15</v>
          </cell>
          <cell r="Q26">
            <v>16</v>
          </cell>
          <cell r="R26">
            <v>17</v>
          </cell>
          <cell r="S26">
            <v>18</v>
          </cell>
          <cell r="T26">
            <v>19</v>
          </cell>
          <cell r="U26">
            <v>20</v>
          </cell>
          <cell r="V26">
            <v>21</v>
          </cell>
        </row>
        <row r="27">
          <cell r="B27">
            <v>896</v>
          </cell>
          <cell r="C27">
            <v>843</v>
          </cell>
          <cell r="D27">
            <v>910</v>
          </cell>
          <cell r="E27">
            <v>880</v>
          </cell>
          <cell r="F27">
            <v>863</v>
          </cell>
          <cell r="G27">
            <v>819</v>
          </cell>
          <cell r="H27">
            <v>866</v>
          </cell>
          <cell r="I27">
            <v>813</v>
          </cell>
          <cell r="J27">
            <v>801</v>
          </cell>
          <cell r="K27">
            <v>816</v>
          </cell>
          <cell r="L27">
            <v>789</v>
          </cell>
          <cell r="M27">
            <v>830</v>
          </cell>
          <cell r="N27">
            <v>730</v>
          </cell>
          <cell r="O27">
            <v>708</v>
          </cell>
          <cell r="P27">
            <v>807</v>
          </cell>
          <cell r="Q27">
            <v>754</v>
          </cell>
          <cell r="R27">
            <v>762</v>
          </cell>
          <cell r="S27">
            <v>788</v>
          </cell>
          <cell r="T27">
            <v>857</v>
          </cell>
          <cell r="U27">
            <v>836</v>
          </cell>
          <cell r="V27">
            <v>882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IS_Analysis"/>
      <sheetName val="보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정산표"/>
      <sheetName val="연체대출 (2)"/>
      <sheetName val="Ⅱ1-0타"/>
      <sheetName val="종합일지"/>
      <sheetName val="영업점별"/>
      <sheetName val="성적표96"/>
      <sheetName val="97년추정손익계산서"/>
      <sheetName val="Sheet1"/>
      <sheetName val="코드"/>
      <sheetName val="????"/>
      <sheetName val="¿¬Ã¼´ëÃâ"/>
      <sheetName val="Code"/>
      <sheetName val="제일은행"/>
      <sheetName val="6 취합중"/>
      <sheetName val="1999.03.31"/>
      <sheetName val="합동별(기표용)"/>
      <sheetName val="보고"/>
      <sheetName val="ROOT "/>
      <sheetName val="금리분석"/>
      <sheetName val="J"/>
      <sheetName val="출금실적"/>
      <sheetName val="순위선정"/>
      <sheetName val="마케팅예산"/>
      <sheetName val="#REF"/>
      <sheetName val="2. 담보명세"/>
      <sheetName val="COMPS"/>
      <sheetName val="관련부서"/>
      <sheetName val="수정사항"/>
      <sheetName val="대상(22)"/>
      <sheetName val="환율"/>
      <sheetName val="추정PL_1안"/>
      <sheetName val="분당임차변경"/>
      <sheetName val="5월"/>
      <sheetName val="HR 8.PJ건강"/>
      <sheetName val="HR 1.PJ기본급"/>
      <sheetName val="HR 2.PJ상여"/>
      <sheetName val="LIST"/>
      <sheetName val="INFO"/>
      <sheetName val="코드목록"/>
      <sheetName val="신규구입자산"/>
      <sheetName val="5사남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조회총괄"/>
      <sheetName val="연체대출_(2)"/>
      <sheetName val="6_취합중"/>
      <sheetName val="서울(안)"/>
      <sheetName val="성과급테이블"/>
      <sheetName val="주요업무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통화별 전체_rawdata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temp1"/>
      <sheetName val="00-03.익스포져"/>
      <sheetName val="3.판관비명세서"/>
      <sheetName val="____"/>
      <sheetName val="평산_v1.xlsx"/>
      <sheetName val="세금"/>
      <sheetName val="생산량"/>
      <sheetName val="유가증권의평가"/>
      <sheetName val="분개장"/>
      <sheetName val="COMBINED"/>
      <sheetName val="VALSTAT"/>
      <sheetName val="C(재고)"/>
      <sheetName val="예산"/>
      <sheetName val="6175-1_매출어음명세총괄"/>
      <sheetName val="A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채권(하반기)"/>
      <sheetName val="BOD Plan"/>
      <sheetName val="2001Org"/>
      <sheetName val="US Codes"/>
      <sheetName val="전체내역"/>
      <sheetName val="자료"/>
      <sheetName val="상환익(2001년도)"/>
      <sheetName val="통합지보건전성(0201)"/>
      <sheetName val="유가증권현황"/>
      <sheetName val="기준"/>
      <sheetName val="무형자산명세"/>
      <sheetName val="WACC"/>
      <sheetName val="대출채권 Lead"/>
      <sheetName val="Sch9"/>
      <sheetName val="정의"/>
      <sheetName val="F45"/>
      <sheetName val="LeadSchedule"/>
      <sheetName val="ISB_Report"/>
      <sheetName val="내역서"/>
      <sheetName val="8월차잔"/>
      <sheetName val="99노임기준"/>
      <sheetName val="단가대비표"/>
      <sheetName val="일위대가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준비금_과거지급율이용"/>
      <sheetName val="포장비"/>
      <sheetName val="CLAIM"/>
      <sheetName val="BSLA"/>
      <sheetName val="data"/>
      <sheetName val="Lead"/>
      <sheetName val="대출채권_Lead"/>
      <sheetName val="BOD_Plan"/>
      <sheetName val="US_Codes"/>
      <sheetName val="f3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전행순위"/>
      <sheetName val="11.경비실적(배부후)"/>
      <sheetName val="23.연간 이자비용"/>
      <sheetName val="14.2013년실적"/>
      <sheetName val="매출(본)"/>
      <sheetName val="인건비"/>
      <sheetName val="직종인원"/>
      <sheetName val=" 연차수당 직무급화 소요재원_20180529.xlsx"/>
      <sheetName val="상각"/>
      <sheetName val="시험연구비상각"/>
      <sheetName val="PAJE,PRJE"/>
      <sheetName val="WTB"/>
      <sheetName val="경리통보"/>
      <sheetName val="건강기수표(적)"/>
      <sheetName val="신용카드명세작업용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부서별"/>
      <sheetName val="YHCODE"/>
      <sheetName val="index"/>
      <sheetName val="実装LINE工程 "/>
      <sheetName val="광주"/>
      <sheetName val="거래처명"/>
      <sheetName val="건강보험data"/>
      <sheetName val="고용보험data"/>
      <sheetName val="국민연금data"/>
      <sheetName val="급여data(서울)"/>
      <sheetName val="상여data(서울)"/>
      <sheetName val="저장품"/>
      <sheetName val="chart"/>
      <sheetName val="day"/>
      <sheetName val="비품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월별 추이"/>
      <sheetName val="순이자마진 추이"/>
      <sheetName val="현금&amp;현금등가(K)"/>
      <sheetName val="퇴충(K)"/>
      <sheetName val="표지"/>
      <sheetName val="Input"/>
      <sheetName val="영업.일1"/>
      <sheetName val="18"/>
      <sheetName val="운전자금97총괄"/>
      <sheetName val="분개"/>
      <sheetName val="분문집계2"/>
      <sheetName val="배부금액"/>
      <sheetName val="시장성초안camera"/>
      <sheetName val="건물외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3-1.연령별 개선율"/>
      <sheetName val="Target3_1912"/>
      <sheetName val="RECON"/>
      <sheetName val="2.지분법적용주식Leadsheet(회사제시)"/>
      <sheetName val="기타예금_신탁예금_일별잔액"/>
      <sheetName val="건강보험"/>
      <sheetName val="고용보험"/>
      <sheetName val="국민연금"/>
      <sheetName val="전직원인건비"/>
      <sheetName val="일일자금 "/>
      <sheetName val="F5"/>
      <sheetName val="호남2"/>
      <sheetName val="R&amp;D"/>
      <sheetName val="경비"/>
      <sheetName val="국외감가상각내역0103"/>
      <sheetName val="실행철강하도"/>
      <sheetName val="기준정보"/>
      <sheetName val="Sheet72"/>
      <sheetName val="Sheet75"/>
      <sheetName val="노임이"/>
      <sheetName val="Coding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유림골조"/>
      <sheetName val="Sheet4"/>
      <sheetName val="FAB별"/>
      <sheetName val="Sheet1 (2)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발생집계"/>
      <sheetName val="10K4"/>
      <sheetName val="아파트 기성내역서"/>
      <sheetName val="BS(4)"/>
      <sheetName val="sap`04.7.14"/>
      <sheetName val="회사정보"/>
      <sheetName val="2_지분법적용주식Leadsheet(회사제시)1"/>
      <sheetName val="개선안2"/>
      <sheetName val="개선안4"/>
      <sheetName val="배경"/>
      <sheetName val="목적"/>
      <sheetName val="Sheet87"/>
      <sheetName val="Sheet106"/>
      <sheetName val="Sheet752"/>
      <sheetName val="Sheet722"/>
      <sheetName val="은행"/>
      <sheetName val="1-1-2003"/>
      <sheetName val="TaxCalc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정공공사"/>
      <sheetName val="11월사업계획대실적"/>
      <sheetName val="2_지분법적용주식Leadsheet(회사제시)2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산출근거"/>
      <sheetName val="비주거용"/>
      <sheetName val="partlist"/>
      <sheetName val="가격자료"/>
      <sheetName val="안산기계장치"/>
      <sheetName val="Project Table"/>
      <sheetName val="95월별매출"/>
      <sheetName val="기초코드"/>
      <sheetName val="목표세부명세"/>
      <sheetName val="카드"/>
      <sheetName val="Sheet110"/>
      <sheetName val="Sheet7522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일일자금_3"/>
      <sheetName val="2_지분법적용주식Leadsheet(회사제시)3"/>
      <sheetName val="Sheet1_(2)2"/>
      <sheetName val="아파트_기성내역서2"/>
      <sheetName val="sap`04_7_141"/>
      <sheetName val="발전외"/>
      <sheetName val="감가상각LS (2)"/>
      <sheetName val="기초자료"/>
      <sheetName val="임차보증금현황04.6.30"/>
      <sheetName val="Carepaq"/>
      <sheetName val="OPT"/>
      <sheetName val="SV"/>
      <sheetName val="(99)-상품제품수불 -본지점"/>
      <sheetName val="FORM01"/>
      <sheetName val="cash95"/>
      <sheetName val="Quarters"/>
      <sheetName val="oldSEG"/>
      <sheetName val="Assumptions"/>
      <sheetName val="HR_8_PJ건ၒ_x0000_"/>
      <sheetName val="연체대출_(2)11"/>
      <sheetName val="6_취합중11"/>
      <sheetName val="1999_03_3111"/>
      <sheetName val="2__담보명세11"/>
      <sheetName val="ROOT_11"/>
      <sheetName val="HR_8_PJ건강11"/>
      <sheetName val="HR_1_PJ기본급11"/>
      <sheetName val="HR_2_PJ상여11"/>
      <sheetName val="GTI_(2)9"/>
      <sheetName val="GTI_(3)9"/>
      <sheetName val="re_(3)9"/>
      <sheetName val="아시아_1호56409"/>
      <sheetName val="bs_(3)9"/>
      <sheetName val="유류분_반환9"/>
      <sheetName val="_투자자산9"/>
      <sheetName val="_유형자산9"/>
      <sheetName val="_유형자산증가TOT9"/>
      <sheetName val="_유형자산감소TOT9"/>
      <sheetName val="_감가상각Overall9"/>
      <sheetName val="_무형자산9"/>
      <sheetName val="_이연자산9"/>
      <sheetName val="_단기차입금9"/>
      <sheetName val="_고정부채9"/>
      <sheetName val="_기타의고정부채9"/>
      <sheetName val="_퇴직추계액9"/>
      <sheetName val="_판관비9"/>
      <sheetName val="_퇴직금TOT9"/>
      <sheetName val="_자본9"/>
      <sheetName val="_제조원가29"/>
      <sheetName val="_제조경비TOT9"/>
      <sheetName val="_급여Overall9"/>
      <sheetName val="TUL_memo9"/>
      <sheetName val="어음,수표_Controll_Sheet9"/>
      <sheetName val="어음,수표_폐기현황9"/>
      <sheetName val="평산_v1_xlsx8"/>
      <sheetName val="통화별_전체_rawdata9"/>
      <sheetName val="3_판관비명세서9"/>
      <sheetName val="00-03_익스포져9"/>
      <sheetName val="US_Codes8"/>
      <sheetName val="BOD_Plan8"/>
      <sheetName val="대출채권_Lead8"/>
      <sheetName val="11_경비실적(배부후)6"/>
      <sheetName val="23_연간_이자비용6"/>
      <sheetName val="14_2013년실적6"/>
      <sheetName val="_연차수당_직무급화_소요재원_20180529_xlsx6"/>
      <sheetName val="C_F=출금표5"/>
      <sheetName val="実装LINE工程_5"/>
      <sheetName val="Summary_Rec5"/>
      <sheetName val="1185855,_21102515"/>
      <sheetName val="1185860,_21102535"/>
      <sheetName val="2130115,_2130215,_21320005"/>
      <sheetName val="영업_일15"/>
      <sheetName val="2_지분법적용주식Leadsheet(회사제시)4"/>
      <sheetName val="월별_추이5"/>
      <sheetName val="순이자마진_추이5"/>
      <sheetName val="일일자금_4"/>
      <sheetName val="3-1_연령별_개선율5"/>
      <sheetName val="Sheet1_(2)3"/>
      <sheetName val="아파트_기성내역서3"/>
      <sheetName val="sap`04_7_142"/>
      <sheetName val="95BSHEET_M"/>
      <sheetName val="목록"/>
      <sheetName val="사  업  비  수  지  예  산  서"/>
      <sheetName val="Project_Table"/>
      <sheetName val="임차보증금현황04_6_30"/>
      <sheetName val="감가상각LS_(2)"/>
      <sheetName val="SETUP"/>
      <sheetName val="I_3 상품및서비스위험"/>
      <sheetName val="I_2. 고객위험"/>
      <sheetName val="Assumption"/>
      <sheetName val="Summary"/>
      <sheetName val="차주별 Cash Flow &amp; 차주별 낙찰대금(최종)"/>
      <sheetName val="캔개발배경"/>
      <sheetName val="캔판매목표"/>
      <sheetName val="시장"/>
      <sheetName val="一覧"/>
      <sheetName val="keymultinputs"/>
      <sheetName val="연체대출_(2)12"/>
      <sheetName val="6_취합중12"/>
      <sheetName val="1999_03_3112"/>
      <sheetName val="ROOT_12"/>
      <sheetName val="2__담보명세12"/>
      <sheetName val="HR_8_PJ건강12"/>
      <sheetName val="HR_1_PJ기본급12"/>
      <sheetName val="HR_2_PJ상여12"/>
      <sheetName val="GTI_(2)10"/>
      <sheetName val="GTI_(3)10"/>
      <sheetName val="re_(3)10"/>
      <sheetName val="아시아_1호564010"/>
      <sheetName val="bs_(3)10"/>
      <sheetName val="유류분_반환10"/>
      <sheetName val="_투자자산10"/>
      <sheetName val="_유형자산10"/>
      <sheetName val="_유형자산증가TOT10"/>
      <sheetName val="_유형자산감소TOT10"/>
      <sheetName val="_감가상각Overall10"/>
      <sheetName val="_무형자산10"/>
      <sheetName val="_이연자산10"/>
      <sheetName val="_단기차입금10"/>
      <sheetName val="_고정부채10"/>
      <sheetName val="_기타의고정부채10"/>
      <sheetName val="_퇴직추계액10"/>
      <sheetName val="_판관비10"/>
      <sheetName val="_퇴직금TOT10"/>
      <sheetName val="_자본10"/>
      <sheetName val="_제조원가210"/>
      <sheetName val="_제조경비TOT10"/>
      <sheetName val="_급여Overall10"/>
      <sheetName val="TUL_memo10"/>
      <sheetName val="어음,수표_Controll_Sheet10"/>
      <sheetName val="어음,수표_폐기현황10"/>
      <sheetName val="통화별_전체_rawdata10"/>
      <sheetName val="3_판관비명세서10"/>
      <sheetName val="00-03_익스포져10"/>
      <sheetName val="평산_v1_xlsx9"/>
      <sheetName val="US_Codes9"/>
      <sheetName val="BOD_Plan9"/>
      <sheetName val="대출채권_Lead9"/>
      <sheetName val="11_경비실적(배부후)7"/>
      <sheetName val="23_연간_이자비용7"/>
      <sheetName val="14_2013년실적7"/>
      <sheetName val="_연차수당_직무급화_소요재원_20180529_xlsx7"/>
      <sheetName val="C_F=출금표6"/>
      <sheetName val="実装LINE工程_6"/>
      <sheetName val="Summary_Rec6"/>
      <sheetName val="1185855,_21102516"/>
      <sheetName val="1185860,_21102536"/>
      <sheetName val="2130115,_2130215,_21320006"/>
      <sheetName val="월별_추이6"/>
      <sheetName val="순이자마진_추이6"/>
      <sheetName val="영업_일16"/>
      <sheetName val="3-1_연령별_개선율6"/>
      <sheetName val="2_지분법적용주식Leadsheet(회사제시)5"/>
      <sheetName val="일일자금_5"/>
      <sheetName val="Sheet1_(2)4"/>
      <sheetName val="아파트_기성내역서4"/>
      <sheetName val="sap`04_7_143"/>
      <sheetName val="(99)-상품제품수불_-본지점"/>
      <sheetName val="사__업__비__수__지__예__산__서"/>
      <sheetName val="Non-Statistical Sampling Master"/>
      <sheetName val="Two Step Revenue Testing Master"/>
      <sheetName val="Global Data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>
        <row r="9">
          <cell r="A9">
            <v>1010051</v>
          </cell>
        </row>
      </sheetData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 refreshError="1"/>
      <sheetData sheetId="263">
        <row r="9">
          <cell r="A9">
            <v>1010051</v>
          </cell>
        </row>
      </sheetData>
      <sheetData sheetId="264">
        <row r="9">
          <cell r="A9">
            <v>1010051</v>
          </cell>
        </row>
      </sheetData>
      <sheetData sheetId="265">
        <row r="9">
          <cell r="A9">
            <v>1010051</v>
          </cell>
        </row>
      </sheetData>
      <sheetData sheetId="266">
        <row r="9">
          <cell r="A9">
            <v>1010051</v>
          </cell>
        </row>
      </sheetData>
      <sheetData sheetId="267">
        <row r="9">
          <cell r="A9">
            <v>1010051</v>
          </cell>
        </row>
      </sheetData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>
        <row r="9">
          <cell r="A9">
            <v>1010051</v>
          </cell>
        </row>
      </sheetData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>
        <row r="9">
          <cell r="A9">
            <v>1010051</v>
          </cell>
        </row>
      </sheetData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>
        <row r="9">
          <cell r="A9">
            <v>1010051</v>
          </cell>
        </row>
      </sheetData>
      <sheetData sheetId="434">
        <row r="9">
          <cell r="A9">
            <v>1010051</v>
          </cell>
        </row>
      </sheetData>
      <sheetData sheetId="435">
        <row r="9">
          <cell r="A9">
            <v>1010051</v>
          </cell>
        </row>
      </sheetData>
      <sheetData sheetId="436">
        <row r="9">
          <cell r="A9">
            <v>1010051</v>
          </cell>
        </row>
      </sheetData>
      <sheetData sheetId="437">
        <row r="9">
          <cell r="A9">
            <v>1010051</v>
          </cell>
        </row>
      </sheetData>
      <sheetData sheetId="438">
        <row r="9">
          <cell r="A9">
            <v>1010051</v>
          </cell>
        </row>
      </sheetData>
      <sheetData sheetId="439">
        <row r="9">
          <cell r="A9">
            <v>1010051</v>
          </cell>
        </row>
      </sheetData>
      <sheetData sheetId="440">
        <row r="9">
          <cell r="A9">
            <v>1010051</v>
          </cell>
        </row>
      </sheetData>
      <sheetData sheetId="441">
        <row r="9">
          <cell r="A9">
            <v>1010051</v>
          </cell>
        </row>
      </sheetData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 refreshError="1"/>
      <sheetData sheetId="462" refreshError="1"/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>
        <row r="9">
          <cell r="A9">
            <v>1010051</v>
          </cell>
        </row>
      </sheetData>
      <sheetData sheetId="511">
        <row r="9">
          <cell r="A9">
            <v>1010051</v>
          </cell>
        </row>
      </sheetData>
      <sheetData sheetId="512">
        <row r="9">
          <cell r="A9">
            <v>1010051</v>
          </cell>
        </row>
      </sheetData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>
        <row r="9">
          <cell r="A9">
            <v>1010051</v>
          </cell>
        </row>
      </sheetData>
      <sheetData sheetId="516">
        <row r="9">
          <cell r="A9">
            <v>1010051</v>
          </cell>
        </row>
      </sheetData>
      <sheetData sheetId="517">
        <row r="9">
          <cell r="A9">
            <v>1010051</v>
          </cell>
        </row>
      </sheetData>
      <sheetData sheetId="518" refreshError="1"/>
      <sheetData sheetId="519" refreshError="1"/>
      <sheetData sheetId="520" refreshError="1"/>
      <sheetData sheetId="521" refreshError="1"/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>
        <row r="9">
          <cell r="A9">
            <v>1010051</v>
          </cell>
        </row>
      </sheetData>
      <sheetData sheetId="576">
        <row r="9">
          <cell r="A9">
            <v>1010051</v>
          </cell>
        </row>
      </sheetData>
      <sheetData sheetId="577">
        <row r="9">
          <cell r="A9">
            <v>1010051</v>
          </cell>
        </row>
      </sheetData>
      <sheetData sheetId="578">
        <row r="9">
          <cell r="A9">
            <v>1010051</v>
          </cell>
        </row>
      </sheetData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>
        <row r="9">
          <cell r="A9">
            <v>1010051</v>
          </cell>
        </row>
      </sheetData>
      <sheetData sheetId="586" refreshError="1"/>
      <sheetData sheetId="587" refreshError="1"/>
      <sheetData sheetId="588" refreshError="1"/>
      <sheetData sheetId="589" refreshError="1"/>
      <sheetData sheetId="590">
        <row r="9">
          <cell r="A9">
            <v>1010051</v>
          </cell>
        </row>
      </sheetData>
      <sheetData sheetId="591">
        <row r="9">
          <cell r="A9">
            <v>1010051</v>
          </cell>
        </row>
      </sheetData>
      <sheetData sheetId="592">
        <row r="9">
          <cell r="A9">
            <v>1010051</v>
          </cell>
        </row>
      </sheetData>
      <sheetData sheetId="593">
        <row r="9">
          <cell r="A9">
            <v>1010051</v>
          </cell>
        </row>
      </sheetData>
      <sheetData sheetId="594" refreshError="1"/>
      <sheetData sheetId="595" refreshError="1"/>
      <sheetData sheetId="596" refreshError="1"/>
      <sheetData sheetId="597" refreshError="1"/>
      <sheetData sheetId="598">
        <row r="9">
          <cell r="A9">
            <v>1010051</v>
          </cell>
        </row>
      </sheetData>
      <sheetData sheetId="599">
        <row r="9">
          <cell r="A9">
            <v>1010051</v>
          </cell>
        </row>
      </sheetData>
      <sheetData sheetId="600">
        <row r="9">
          <cell r="A9">
            <v>1010051</v>
          </cell>
        </row>
      </sheetData>
      <sheetData sheetId="601">
        <row r="9">
          <cell r="A9">
            <v>1010051</v>
          </cell>
        </row>
      </sheetData>
      <sheetData sheetId="602">
        <row r="9">
          <cell r="A9">
            <v>1010051</v>
          </cell>
        </row>
      </sheetData>
      <sheetData sheetId="603">
        <row r="9">
          <cell r="A9">
            <v>1010051</v>
          </cell>
        </row>
      </sheetData>
      <sheetData sheetId="604">
        <row r="9">
          <cell r="A9">
            <v>1010051</v>
          </cell>
        </row>
      </sheetData>
      <sheetData sheetId="605">
        <row r="9">
          <cell r="A9">
            <v>1010051</v>
          </cell>
        </row>
      </sheetData>
      <sheetData sheetId="606">
        <row r="9">
          <cell r="A9">
            <v>1010051</v>
          </cell>
        </row>
      </sheetData>
      <sheetData sheetId="607">
        <row r="9">
          <cell r="A9">
            <v>1010051</v>
          </cell>
        </row>
      </sheetData>
      <sheetData sheetId="608">
        <row r="9">
          <cell r="A9">
            <v>1010051</v>
          </cell>
        </row>
      </sheetData>
      <sheetData sheetId="609">
        <row r="9">
          <cell r="A9">
            <v>1010051</v>
          </cell>
        </row>
      </sheetData>
      <sheetData sheetId="610">
        <row r="9">
          <cell r="A9">
            <v>1010051</v>
          </cell>
        </row>
      </sheetData>
      <sheetData sheetId="611">
        <row r="9">
          <cell r="A9">
            <v>1010051</v>
          </cell>
        </row>
      </sheetData>
      <sheetData sheetId="612">
        <row r="9">
          <cell r="A9">
            <v>1010051</v>
          </cell>
        </row>
      </sheetData>
      <sheetData sheetId="613">
        <row r="9">
          <cell r="A9">
            <v>1010051</v>
          </cell>
        </row>
      </sheetData>
      <sheetData sheetId="614">
        <row r="9">
          <cell r="A9">
            <v>1010051</v>
          </cell>
        </row>
      </sheetData>
      <sheetData sheetId="615">
        <row r="9">
          <cell r="A9">
            <v>1010051</v>
          </cell>
        </row>
      </sheetData>
      <sheetData sheetId="616">
        <row r="9">
          <cell r="A9">
            <v>1010051</v>
          </cell>
        </row>
      </sheetData>
      <sheetData sheetId="617">
        <row r="9">
          <cell r="A9">
            <v>1010051</v>
          </cell>
        </row>
      </sheetData>
      <sheetData sheetId="618">
        <row r="9">
          <cell r="A9">
            <v>1010051</v>
          </cell>
        </row>
      </sheetData>
      <sheetData sheetId="619">
        <row r="9">
          <cell r="A9">
            <v>1010051</v>
          </cell>
        </row>
      </sheetData>
      <sheetData sheetId="620">
        <row r="9">
          <cell r="A9">
            <v>1010051</v>
          </cell>
        </row>
      </sheetData>
      <sheetData sheetId="621">
        <row r="9">
          <cell r="A9">
            <v>1010051</v>
          </cell>
        </row>
      </sheetData>
      <sheetData sheetId="622">
        <row r="9">
          <cell r="A9">
            <v>1010051</v>
          </cell>
        </row>
      </sheetData>
      <sheetData sheetId="623">
        <row r="9">
          <cell r="A9">
            <v>1010051</v>
          </cell>
        </row>
      </sheetData>
      <sheetData sheetId="624">
        <row r="9">
          <cell r="A9">
            <v>1010051</v>
          </cell>
        </row>
      </sheetData>
      <sheetData sheetId="625">
        <row r="9">
          <cell r="A9">
            <v>1010051</v>
          </cell>
        </row>
      </sheetData>
      <sheetData sheetId="626">
        <row r="9">
          <cell r="A9">
            <v>1010051</v>
          </cell>
        </row>
      </sheetData>
      <sheetData sheetId="627">
        <row r="9">
          <cell r="A9">
            <v>1010051</v>
          </cell>
        </row>
      </sheetData>
      <sheetData sheetId="628">
        <row r="9">
          <cell r="A9">
            <v>1010051</v>
          </cell>
        </row>
      </sheetData>
      <sheetData sheetId="629">
        <row r="9">
          <cell r="A9">
            <v>1010051</v>
          </cell>
        </row>
      </sheetData>
      <sheetData sheetId="630">
        <row r="9">
          <cell r="A9">
            <v>1010051</v>
          </cell>
        </row>
      </sheetData>
      <sheetData sheetId="631">
        <row r="9">
          <cell r="A9">
            <v>1010051</v>
          </cell>
        </row>
      </sheetData>
      <sheetData sheetId="632">
        <row r="9">
          <cell r="A9">
            <v>1010051</v>
          </cell>
        </row>
      </sheetData>
      <sheetData sheetId="633">
        <row r="9">
          <cell r="A9">
            <v>1010051</v>
          </cell>
        </row>
      </sheetData>
      <sheetData sheetId="634">
        <row r="9">
          <cell r="A9">
            <v>1010051</v>
          </cell>
        </row>
      </sheetData>
      <sheetData sheetId="635">
        <row r="9">
          <cell r="A9">
            <v>1010051</v>
          </cell>
        </row>
      </sheetData>
      <sheetData sheetId="636">
        <row r="9">
          <cell r="A9">
            <v>1010051</v>
          </cell>
        </row>
      </sheetData>
      <sheetData sheetId="637">
        <row r="9">
          <cell r="A9">
            <v>1010051</v>
          </cell>
        </row>
      </sheetData>
      <sheetData sheetId="638">
        <row r="9">
          <cell r="A9">
            <v>1010051</v>
          </cell>
        </row>
      </sheetData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>
        <row r="9">
          <cell r="A9">
            <v>1010051</v>
          </cell>
        </row>
      </sheetData>
      <sheetData sheetId="652">
        <row r="9">
          <cell r="A9">
            <v>1010051</v>
          </cell>
        </row>
      </sheetData>
      <sheetData sheetId="653">
        <row r="9">
          <cell r="A9">
            <v>1010051</v>
          </cell>
        </row>
      </sheetData>
      <sheetData sheetId="654">
        <row r="9">
          <cell r="A9">
            <v>1010051</v>
          </cell>
        </row>
      </sheetData>
      <sheetData sheetId="655">
        <row r="9">
          <cell r="A9">
            <v>1010051</v>
          </cell>
        </row>
      </sheetData>
      <sheetData sheetId="656" refreshError="1"/>
      <sheetData sheetId="657" refreshError="1"/>
      <sheetData sheetId="658">
        <row r="9">
          <cell r="A9">
            <v>1010051</v>
          </cell>
        </row>
      </sheetData>
      <sheetData sheetId="659">
        <row r="9">
          <cell r="A9">
            <v>1010051</v>
          </cell>
        </row>
      </sheetData>
      <sheetData sheetId="660"/>
      <sheetData sheetId="661"/>
      <sheetData sheetId="662">
        <row r="9">
          <cell r="A9">
            <v>1010051</v>
          </cell>
        </row>
      </sheetData>
      <sheetData sheetId="663"/>
      <sheetData sheetId="664"/>
      <sheetData sheetId="665"/>
      <sheetData sheetId="666">
        <row r="9">
          <cell r="A9">
            <v>1010051</v>
          </cell>
        </row>
      </sheetData>
      <sheetData sheetId="667">
        <row r="9">
          <cell r="A9">
            <v>1010051</v>
          </cell>
        </row>
      </sheetData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>
        <row r="9">
          <cell r="A9">
            <v>1010051</v>
          </cell>
        </row>
      </sheetData>
      <sheetData sheetId="713"/>
      <sheetData sheetId="714"/>
      <sheetData sheetId="715">
        <row r="9">
          <cell r="A9">
            <v>1010051</v>
          </cell>
        </row>
      </sheetData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>
        <row r="9">
          <cell r="A9">
            <v>1010051</v>
          </cell>
        </row>
      </sheetData>
      <sheetData sheetId="729">
        <row r="9">
          <cell r="A9">
            <v>1010051</v>
          </cell>
        </row>
      </sheetData>
      <sheetData sheetId="730">
        <row r="9">
          <cell r="A9">
            <v>1010051</v>
          </cell>
        </row>
      </sheetData>
      <sheetData sheetId="731">
        <row r="9">
          <cell r="A9">
            <v>1010051</v>
          </cell>
        </row>
      </sheetData>
      <sheetData sheetId="732">
        <row r="9">
          <cell r="A9">
            <v>1010051</v>
          </cell>
        </row>
      </sheetData>
      <sheetData sheetId="733">
        <row r="9">
          <cell r="A9">
            <v>1010051</v>
          </cell>
        </row>
      </sheetData>
      <sheetData sheetId="734">
        <row r="9">
          <cell r="A9">
            <v>1010051</v>
          </cell>
        </row>
      </sheetData>
      <sheetData sheetId="735">
        <row r="9">
          <cell r="A9">
            <v>1010051</v>
          </cell>
        </row>
      </sheetData>
      <sheetData sheetId="736">
        <row r="9">
          <cell r="A9">
            <v>1010051</v>
          </cell>
        </row>
      </sheetData>
      <sheetData sheetId="737">
        <row r="9">
          <cell r="A9">
            <v>1010051</v>
          </cell>
        </row>
      </sheetData>
      <sheetData sheetId="738">
        <row r="9">
          <cell r="A9">
            <v>1010051</v>
          </cell>
        </row>
      </sheetData>
      <sheetData sheetId="739">
        <row r="9">
          <cell r="A9">
            <v>1010051</v>
          </cell>
        </row>
      </sheetData>
      <sheetData sheetId="740">
        <row r="9">
          <cell r="A9">
            <v>1010051</v>
          </cell>
        </row>
      </sheetData>
      <sheetData sheetId="741">
        <row r="9">
          <cell r="A9">
            <v>1010051</v>
          </cell>
        </row>
      </sheetData>
      <sheetData sheetId="742">
        <row r="9">
          <cell r="A9">
            <v>1010051</v>
          </cell>
        </row>
      </sheetData>
      <sheetData sheetId="743">
        <row r="9">
          <cell r="A9">
            <v>1010051</v>
          </cell>
        </row>
      </sheetData>
      <sheetData sheetId="744">
        <row r="9">
          <cell r="A9">
            <v>1010051</v>
          </cell>
        </row>
      </sheetData>
      <sheetData sheetId="745">
        <row r="9">
          <cell r="A9">
            <v>1010051</v>
          </cell>
        </row>
      </sheetData>
      <sheetData sheetId="746">
        <row r="9">
          <cell r="A9">
            <v>1010051</v>
          </cell>
        </row>
      </sheetData>
      <sheetData sheetId="747">
        <row r="9">
          <cell r="A9">
            <v>1010051</v>
          </cell>
        </row>
      </sheetData>
      <sheetData sheetId="748">
        <row r="9">
          <cell r="A9">
            <v>1010051</v>
          </cell>
        </row>
      </sheetData>
      <sheetData sheetId="749">
        <row r="9">
          <cell r="A9">
            <v>1010051</v>
          </cell>
        </row>
      </sheetData>
      <sheetData sheetId="750">
        <row r="9">
          <cell r="A9">
            <v>1010051</v>
          </cell>
        </row>
      </sheetData>
      <sheetData sheetId="751">
        <row r="9">
          <cell r="A9">
            <v>1010051</v>
          </cell>
        </row>
      </sheetData>
      <sheetData sheetId="752">
        <row r="9">
          <cell r="A9">
            <v>1010051</v>
          </cell>
        </row>
      </sheetData>
      <sheetData sheetId="753">
        <row r="9">
          <cell r="A9">
            <v>1010051</v>
          </cell>
        </row>
      </sheetData>
      <sheetData sheetId="754">
        <row r="9">
          <cell r="A9">
            <v>1010051</v>
          </cell>
        </row>
      </sheetData>
      <sheetData sheetId="755">
        <row r="9">
          <cell r="A9">
            <v>1010051</v>
          </cell>
        </row>
      </sheetData>
      <sheetData sheetId="756">
        <row r="9">
          <cell r="A9">
            <v>1010051</v>
          </cell>
        </row>
      </sheetData>
      <sheetData sheetId="757">
        <row r="9">
          <cell r="A9">
            <v>1010051</v>
          </cell>
        </row>
      </sheetData>
      <sheetData sheetId="758">
        <row r="9">
          <cell r="A9">
            <v>1010051</v>
          </cell>
        </row>
      </sheetData>
      <sheetData sheetId="759">
        <row r="9">
          <cell r="A9">
            <v>1010051</v>
          </cell>
        </row>
      </sheetData>
      <sheetData sheetId="760">
        <row r="9">
          <cell r="A9">
            <v>1010051</v>
          </cell>
        </row>
      </sheetData>
      <sheetData sheetId="761">
        <row r="9">
          <cell r="A9">
            <v>1010051</v>
          </cell>
        </row>
      </sheetData>
      <sheetData sheetId="762">
        <row r="9">
          <cell r="A9">
            <v>1010051</v>
          </cell>
        </row>
      </sheetData>
      <sheetData sheetId="763">
        <row r="9">
          <cell r="A9">
            <v>1010051</v>
          </cell>
        </row>
      </sheetData>
      <sheetData sheetId="764">
        <row r="9">
          <cell r="A9">
            <v>1010051</v>
          </cell>
        </row>
      </sheetData>
      <sheetData sheetId="765">
        <row r="9">
          <cell r="A9">
            <v>1010051</v>
          </cell>
        </row>
      </sheetData>
      <sheetData sheetId="766">
        <row r="9">
          <cell r="A9">
            <v>1010051</v>
          </cell>
        </row>
      </sheetData>
      <sheetData sheetId="767">
        <row r="9">
          <cell r="A9">
            <v>1010051</v>
          </cell>
        </row>
      </sheetData>
      <sheetData sheetId="768">
        <row r="9">
          <cell r="A9">
            <v>1010051</v>
          </cell>
        </row>
      </sheetData>
      <sheetData sheetId="769">
        <row r="9">
          <cell r="A9">
            <v>1010051</v>
          </cell>
        </row>
      </sheetData>
      <sheetData sheetId="770">
        <row r="9">
          <cell r="A9">
            <v>1010051</v>
          </cell>
        </row>
      </sheetData>
      <sheetData sheetId="771">
        <row r="9">
          <cell r="A9">
            <v>1010051</v>
          </cell>
        </row>
      </sheetData>
      <sheetData sheetId="772">
        <row r="9">
          <cell r="A9">
            <v>1010051</v>
          </cell>
        </row>
      </sheetData>
      <sheetData sheetId="773">
        <row r="9">
          <cell r="A9">
            <v>1010051</v>
          </cell>
        </row>
      </sheetData>
      <sheetData sheetId="774">
        <row r="9">
          <cell r="A9">
            <v>1010051</v>
          </cell>
        </row>
      </sheetData>
      <sheetData sheetId="775">
        <row r="9">
          <cell r="A9">
            <v>1010051</v>
          </cell>
        </row>
      </sheetData>
      <sheetData sheetId="776">
        <row r="9">
          <cell r="A9">
            <v>1010051</v>
          </cell>
        </row>
      </sheetData>
      <sheetData sheetId="777">
        <row r="9">
          <cell r="A9">
            <v>1010051</v>
          </cell>
        </row>
      </sheetData>
      <sheetData sheetId="778">
        <row r="9">
          <cell r="A9">
            <v>1010051</v>
          </cell>
        </row>
      </sheetData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>
        <row r="9">
          <cell r="A9">
            <v>1010051</v>
          </cell>
        </row>
      </sheetData>
      <sheetData sheetId="784">
        <row r="9">
          <cell r="A9">
            <v>1010051</v>
          </cell>
        </row>
      </sheetData>
      <sheetData sheetId="785">
        <row r="9">
          <cell r="A9">
            <v>1010051</v>
          </cell>
        </row>
      </sheetData>
      <sheetData sheetId="786">
        <row r="9">
          <cell r="A9">
            <v>1010051</v>
          </cell>
        </row>
      </sheetData>
      <sheetData sheetId="787">
        <row r="9">
          <cell r="A9">
            <v>1010051</v>
          </cell>
        </row>
      </sheetData>
      <sheetData sheetId="788">
        <row r="9">
          <cell r="A9">
            <v>1010051</v>
          </cell>
        </row>
      </sheetData>
      <sheetData sheetId="789">
        <row r="9">
          <cell r="A9">
            <v>1010051</v>
          </cell>
        </row>
      </sheetData>
      <sheetData sheetId="790" refreshError="1"/>
      <sheetData sheetId="791">
        <row r="9">
          <cell r="A9">
            <v>1010051</v>
          </cell>
        </row>
      </sheetData>
      <sheetData sheetId="792" refreshError="1"/>
      <sheetData sheetId="793" refreshError="1"/>
      <sheetData sheetId="794"/>
      <sheetData sheetId="795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>
        <row r="9">
          <cell r="A9">
            <v>1010051</v>
          </cell>
        </row>
      </sheetData>
      <sheetData sheetId="846"/>
      <sheetData sheetId="847">
        <row r="9">
          <cell r="A9">
            <v>1010051</v>
          </cell>
        </row>
      </sheetData>
      <sheetData sheetId="848">
        <row r="9">
          <cell r="A9">
            <v>1010051</v>
          </cell>
        </row>
      </sheetData>
      <sheetData sheetId="849">
        <row r="9">
          <cell r="A9">
            <v>1010051</v>
          </cell>
        </row>
      </sheetData>
      <sheetData sheetId="850">
        <row r="9">
          <cell r="A9">
            <v>1010051</v>
          </cell>
        </row>
      </sheetData>
      <sheetData sheetId="851">
        <row r="9">
          <cell r="A9">
            <v>1010051</v>
          </cell>
        </row>
      </sheetData>
      <sheetData sheetId="852">
        <row r="9">
          <cell r="A9">
            <v>1010051</v>
          </cell>
        </row>
      </sheetData>
      <sheetData sheetId="853">
        <row r="9">
          <cell r="A9">
            <v>1010051</v>
          </cell>
        </row>
      </sheetData>
      <sheetData sheetId="854">
        <row r="9">
          <cell r="A9">
            <v>1010051</v>
          </cell>
        </row>
      </sheetData>
      <sheetData sheetId="855">
        <row r="9">
          <cell r="A9">
            <v>1010051</v>
          </cell>
        </row>
      </sheetData>
      <sheetData sheetId="856">
        <row r="9">
          <cell r="A9">
            <v>1010051</v>
          </cell>
        </row>
      </sheetData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 refreshError="1"/>
      <sheetData sheetId="866" refreshError="1"/>
      <sheetData sheetId="867"/>
      <sheetData sheetId="868"/>
      <sheetData sheetId="869">
        <row r="9">
          <cell r="A9">
            <v>1010051</v>
          </cell>
        </row>
      </sheetData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>
        <row r="9">
          <cell r="A9">
            <v>1010051</v>
          </cell>
        </row>
      </sheetData>
      <sheetData sheetId="927"/>
      <sheetData sheetId="928">
        <row r="9">
          <cell r="A9">
            <v>1010051</v>
          </cell>
        </row>
      </sheetData>
      <sheetData sheetId="929">
        <row r="9">
          <cell r="A9">
            <v>1010051</v>
          </cell>
        </row>
      </sheetData>
      <sheetData sheetId="930">
        <row r="9">
          <cell r="A9">
            <v>1010051</v>
          </cell>
        </row>
      </sheetData>
      <sheetData sheetId="931">
        <row r="9">
          <cell r="A9">
            <v>1010051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 refreshError="1"/>
      <sheetData sheetId="944" refreshError="1"/>
      <sheetData sheetId="9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실사조정)총괄"/>
      <sheetName val="실사후분석(내역서단가기준)"/>
      <sheetName val="_실사조정_총괄"/>
      <sheetName val="KT국사간 전용단계"/>
      <sheetName val="재고list"/>
      <sheetName val="수정시산표"/>
      <sheetName val="연부97-1"/>
      <sheetName val="갑지1"/>
      <sheetName val="인부임"/>
      <sheetName val="비고"/>
      <sheetName val="계약내역"/>
      <sheetName val="계약내역.XL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연체대출"/>
      <sheetName val="업무분장 "/>
      <sheetName val="Sheet1 (2)"/>
      <sheetName val="10월 급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Highlights"/>
      <sheetName val="(2) Premium"/>
      <sheetName val="(3) UW Income"/>
      <sheetName val="(4) Investment"/>
      <sheetName val="(5) IS"/>
      <sheetName val="(6) BS"/>
      <sheetName val="메일첨부_영문"/>
      <sheetName val="메일첨부_국문"/>
      <sheetName val="cover_Q"/>
      <sheetName val="(1) Highlights_Q"/>
      <sheetName val="(2) Premium_Q"/>
      <sheetName val="(3) UW Income_Q"/>
      <sheetName val="(4) Investment_Q"/>
      <sheetName val="(5) IS_Q"/>
      <sheetName val="(6) BS_Q"/>
      <sheetName val="(7) ETC"/>
      <sheetName val="(참고) 손해율_IFRS4기준"/>
      <sheetName val="#Full BS (2503)_당월"/>
      <sheetName val="#Full IS (2503)_당월"/>
      <sheetName val="#사업실적표_AI672(2503)_당월누계"/>
      <sheetName val="#전년당월_사업실적표_AI672(2403)"/>
      <sheetName val="#AI059(천원)_2503_당월누계"/>
      <sheetName val="#전년당월_Full BS (2403)"/>
      <sheetName val="#전년당월_Full IS (2403)"/>
      <sheetName val="$ Full BS (2412)_전년말"/>
      <sheetName val="$ Full IS (2412)_전년말"/>
      <sheetName val="$ Full BS (2312)"/>
      <sheetName val="공시율예실차"/>
      <sheetName val="영업일수 쿼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24.4Q</v>
          </cell>
          <cell r="E5">
            <v>2025</v>
          </cell>
          <cell r="J5">
            <v>2024</v>
          </cell>
        </row>
        <row r="6">
          <cell r="E6" t="str">
            <v>25.1Q</v>
          </cell>
          <cell r="H6" t="str">
            <v>25.1Q
누계</v>
          </cell>
          <cell r="J6" t="str">
            <v>24.1Q</v>
          </cell>
          <cell r="K6" t="str">
            <v>24.1Q
누계</v>
          </cell>
        </row>
      </sheetData>
      <sheetData sheetId="14"/>
      <sheetData sheetId="15"/>
      <sheetData sheetId="16"/>
      <sheetData sheetId="17">
        <row r="20">
          <cell r="B20">
            <v>1245584158628</v>
          </cell>
        </row>
        <row r="35">
          <cell r="B35">
            <v>104850843504</v>
          </cell>
        </row>
        <row r="38">
          <cell r="B38">
            <v>368822751754</v>
          </cell>
        </row>
        <row r="39">
          <cell r="B39">
            <v>0</v>
          </cell>
        </row>
        <row r="42">
          <cell r="B42">
            <v>206285309700</v>
          </cell>
        </row>
        <row r="43">
          <cell r="B43">
            <v>73198629400</v>
          </cell>
        </row>
        <row r="44">
          <cell r="B44">
            <v>0</v>
          </cell>
        </row>
        <row r="47">
          <cell r="B47">
            <v>6700246133659</v>
          </cell>
        </row>
        <row r="48">
          <cell r="B48">
            <v>1555303702321</v>
          </cell>
        </row>
        <row r="54">
          <cell r="B54">
            <v>19074796115</v>
          </cell>
        </row>
        <row r="56">
          <cell r="B56">
            <v>79003653539</v>
          </cell>
        </row>
        <row r="59">
          <cell r="B59">
            <v>0</v>
          </cell>
        </row>
        <row r="60">
          <cell r="B60">
            <v>10486278716670</v>
          </cell>
        </row>
        <row r="63">
          <cell r="B63">
            <v>5466155346909</v>
          </cell>
        </row>
        <row r="64">
          <cell r="B64">
            <v>253069917000</v>
          </cell>
        </row>
        <row r="65">
          <cell r="B65">
            <v>2576219949493</v>
          </cell>
        </row>
        <row r="68">
          <cell r="B68">
            <v>0</v>
          </cell>
        </row>
        <row r="69">
          <cell r="B69">
            <v>5466077575355</v>
          </cell>
        </row>
        <row r="75">
          <cell r="B75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6">
          <cell r="B86">
            <v>0</v>
          </cell>
        </row>
        <row r="87">
          <cell r="B87">
            <v>0</v>
          </cell>
        </row>
        <row r="92">
          <cell r="B92">
            <v>0</v>
          </cell>
        </row>
        <row r="93">
          <cell r="B93">
            <v>1070765239497</v>
          </cell>
        </row>
        <row r="99">
          <cell r="B99">
            <v>10452454437865</v>
          </cell>
        </row>
        <row r="120">
          <cell r="B120">
            <v>1229496723531</v>
          </cell>
        </row>
      </sheetData>
      <sheetData sheetId="18"/>
      <sheetData sheetId="19"/>
      <sheetData sheetId="20"/>
      <sheetData sheetId="21"/>
      <sheetData sheetId="22"/>
      <sheetData sheetId="23"/>
      <sheetData sheetId="24">
        <row r="20">
          <cell r="B20">
            <v>2118633755822</v>
          </cell>
        </row>
        <row r="35">
          <cell r="B35">
            <v>93929524172</v>
          </cell>
        </row>
        <row r="38">
          <cell r="B38">
            <v>381787436852</v>
          </cell>
        </row>
        <row r="39">
          <cell r="B39">
            <v>0</v>
          </cell>
        </row>
        <row r="42">
          <cell r="B42">
            <v>264624837600</v>
          </cell>
        </row>
        <row r="43">
          <cell r="B43">
            <v>112391799200</v>
          </cell>
        </row>
        <row r="44">
          <cell r="B44">
            <v>9993802700</v>
          </cell>
        </row>
        <row r="47">
          <cell r="B47">
            <v>6042833325757</v>
          </cell>
        </row>
        <row r="48">
          <cell r="B48">
            <v>1527710342396</v>
          </cell>
        </row>
        <row r="54">
          <cell r="B54">
            <v>19506665145</v>
          </cell>
        </row>
        <row r="56">
          <cell r="B56">
            <v>65549563699</v>
          </cell>
        </row>
        <row r="59">
          <cell r="B59">
            <v>0</v>
          </cell>
        </row>
        <row r="60">
          <cell r="B60">
            <v>9289013376920</v>
          </cell>
        </row>
        <row r="63">
          <cell r="B63">
            <v>5164635854300</v>
          </cell>
        </row>
        <row r="64">
          <cell r="B64">
            <v>190950113500</v>
          </cell>
        </row>
        <row r="65">
          <cell r="B65">
            <v>2523518364068</v>
          </cell>
        </row>
        <row r="68">
          <cell r="B68">
            <v>0</v>
          </cell>
        </row>
        <row r="69">
          <cell r="B69">
            <v>5437737607138</v>
          </cell>
        </row>
        <row r="75">
          <cell r="B75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6">
          <cell r="B86">
            <v>0</v>
          </cell>
        </row>
        <row r="87">
          <cell r="B87">
            <v>0</v>
          </cell>
        </row>
        <row r="92">
          <cell r="B92">
            <v>0</v>
          </cell>
        </row>
        <row r="93">
          <cell r="B93">
            <v>1064848452292</v>
          </cell>
        </row>
        <row r="99">
          <cell r="B99">
            <v>10245557100974</v>
          </cell>
        </row>
        <row r="120">
          <cell r="B120">
            <v>1233899541247</v>
          </cell>
        </row>
      </sheetData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S34"/>
  <sheetViews>
    <sheetView showGridLines="0" tabSelected="1" view="pageBreakPreview" zoomScaleNormal="100" zoomScaleSheetLayoutView="100" workbookViewId="0"/>
  </sheetViews>
  <sheetFormatPr defaultRowHeight="16.5" customHeight="1"/>
  <cols>
    <col min="1" max="1" width="1.625" style="290" customWidth="1"/>
    <col min="2" max="3" width="8.125" style="290" customWidth="1"/>
    <col min="4" max="4" width="2.625" style="290" customWidth="1"/>
    <col min="5" max="8" width="10.125" style="290" customWidth="1"/>
    <col min="9" max="9" width="2.625" style="290" customWidth="1"/>
    <col min="10" max="11" width="8.125" style="290" customWidth="1"/>
    <col min="12" max="12" width="1.75" style="290" customWidth="1"/>
    <col min="13" max="13" width="9.5" style="290" customWidth="1"/>
    <col min="14" max="256" width="9" style="290"/>
    <col min="257" max="257" width="1.625" style="290" customWidth="1"/>
    <col min="258" max="259" width="8.125" style="290" customWidth="1"/>
    <col min="260" max="260" width="2.625" style="290" customWidth="1"/>
    <col min="261" max="264" width="10.125" style="290" customWidth="1"/>
    <col min="265" max="265" width="2.625" style="290" customWidth="1"/>
    <col min="266" max="267" width="8.125" style="290" customWidth="1"/>
    <col min="268" max="268" width="1.75" style="290" customWidth="1"/>
    <col min="269" max="269" width="9.5" style="290" customWidth="1"/>
    <col min="270" max="512" width="9" style="290"/>
    <col min="513" max="513" width="1.625" style="290" customWidth="1"/>
    <col min="514" max="515" width="8.125" style="290" customWidth="1"/>
    <col min="516" max="516" width="2.625" style="290" customWidth="1"/>
    <col min="517" max="520" width="10.125" style="290" customWidth="1"/>
    <col min="521" max="521" width="2.625" style="290" customWidth="1"/>
    <col min="522" max="523" width="8.125" style="290" customWidth="1"/>
    <col min="524" max="524" width="1.75" style="290" customWidth="1"/>
    <col min="525" max="525" width="9.5" style="290" customWidth="1"/>
    <col min="526" max="768" width="9" style="290"/>
    <col min="769" max="769" width="1.625" style="290" customWidth="1"/>
    <col min="770" max="771" width="8.125" style="290" customWidth="1"/>
    <col min="772" max="772" width="2.625" style="290" customWidth="1"/>
    <col min="773" max="776" width="10.125" style="290" customWidth="1"/>
    <col min="777" max="777" width="2.625" style="290" customWidth="1"/>
    <col min="778" max="779" width="8.125" style="290" customWidth="1"/>
    <col min="780" max="780" width="1.75" style="290" customWidth="1"/>
    <col min="781" max="781" width="9.5" style="290" customWidth="1"/>
    <col min="782" max="1024" width="9" style="290"/>
    <col min="1025" max="1025" width="1.625" style="290" customWidth="1"/>
    <col min="1026" max="1027" width="8.125" style="290" customWidth="1"/>
    <col min="1028" max="1028" width="2.625" style="290" customWidth="1"/>
    <col min="1029" max="1032" width="10.125" style="290" customWidth="1"/>
    <col min="1033" max="1033" width="2.625" style="290" customWidth="1"/>
    <col min="1034" max="1035" width="8.125" style="290" customWidth="1"/>
    <col min="1036" max="1036" width="1.75" style="290" customWidth="1"/>
    <col min="1037" max="1037" width="9.5" style="290" customWidth="1"/>
    <col min="1038" max="1280" width="9" style="290"/>
    <col min="1281" max="1281" width="1.625" style="290" customWidth="1"/>
    <col min="1282" max="1283" width="8.125" style="290" customWidth="1"/>
    <col min="1284" max="1284" width="2.625" style="290" customWidth="1"/>
    <col min="1285" max="1288" width="10.125" style="290" customWidth="1"/>
    <col min="1289" max="1289" width="2.625" style="290" customWidth="1"/>
    <col min="1290" max="1291" width="8.125" style="290" customWidth="1"/>
    <col min="1292" max="1292" width="1.75" style="290" customWidth="1"/>
    <col min="1293" max="1293" width="9.5" style="290" customWidth="1"/>
    <col min="1294" max="1536" width="9" style="290"/>
    <col min="1537" max="1537" width="1.625" style="290" customWidth="1"/>
    <col min="1538" max="1539" width="8.125" style="290" customWidth="1"/>
    <col min="1540" max="1540" width="2.625" style="290" customWidth="1"/>
    <col min="1541" max="1544" width="10.125" style="290" customWidth="1"/>
    <col min="1545" max="1545" width="2.625" style="290" customWidth="1"/>
    <col min="1546" max="1547" width="8.125" style="290" customWidth="1"/>
    <col min="1548" max="1548" width="1.75" style="290" customWidth="1"/>
    <col min="1549" max="1549" width="9.5" style="290" customWidth="1"/>
    <col min="1550" max="1792" width="9" style="290"/>
    <col min="1793" max="1793" width="1.625" style="290" customWidth="1"/>
    <col min="1794" max="1795" width="8.125" style="290" customWidth="1"/>
    <col min="1796" max="1796" width="2.625" style="290" customWidth="1"/>
    <col min="1797" max="1800" width="10.125" style="290" customWidth="1"/>
    <col min="1801" max="1801" width="2.625" style="290" customWidth="1"/>
    <col min="1802" max="1803" width="8.125" style="290" customWidth="1"/>
    <col min="1804" max="1804" width="1.75" style="290" customWidth="1"/>
    <col min="1805" max="1805" width="9.5" style="290" customWidth="1"/>
    <col min="1806" max="2048" width="9" style="290"/>
    <col min="2049" max="2049" width="1.625" style="290" customWidth="1"/>
    <col min="2050" max="2051" width="8.125" style="290" customWidth="1"/>
    <col min="2052" max="2052" width="2.625" style="290" customWidth="1"/>
    <col min="2053" max="2056" width="10.125" style="290" customWidth="1"/>
    <col min="2057" max="2057" width="2.625" style="290" customWidth="1"/>
    <col min="2058" max="2059" width="8.125" style="290" customWidth="1"/>
    <col min="2060" max="2060" width="1.75" style="290" customWidth="1"/>
    <col min="2061" max="2061" width="9.5" style="290" customWidth="1"/>
    <col min="2062" max="2304" width="9" style="290"/>
    <col min="2305" max="2305" width="1.625" style="290" customWidth="1"/>
    <col min="2306" max="2307" width="8.125" style="290" customWidth="1"/>
    <col min="2308" max="2308" width="2.625" style="290" customWidth="1"/>
    <col min="2309" max="2312" width="10.125" style="290" customWidth="1"/>
    <col min="2313" max="2313" width="2.625" style="290" customWidth="1"/>
    <col min="2314" max="2315" width="8.125" style="290" customWidth="1"/>
    <col min="2316" max="2316" width="1.75" style="290" customWidth="1"/>
    <col min="2317" max="2317" width="9.5" style="290" customWidth="1"/>
    <col min="2318" max="2560" width="9" style="290"/>
    <col min="2561" max="2561" width="1.625" style="290" customWidth="1"/>
    <col min="2562" max="2563" width="8.125" style="290" customWidth="1"/>
    <col min="2564" max="2564" width="2.625" style="290" customWidth="1"/>
    <col min="2565" max="2568" width="10.125" style="290" customWidth="1"/>
    <col min="2569" max="2569" width="2.625" style="290" customWidth="1"/>
    <col min="2570" max="2571" width="8.125" style="290" customWidth="1"/>
    <col min="2572" max="2572" width="1.75" style="290" customWidth="1"/>
    <col min="2573" max="2573" width="9.5" style="290" customWidth="1"/>
    <col min="2574" max="2816" width="9" style="290"/>
    <col min="2817" max="2817" width="1.625" style="290" customWidth="1"/>
    <col min="2818" max="2819" width="8.125" style="290" customWidth="1"/>
    <col min="2820" max="2820" width="2.625" style="290" customWidth="1"/>
    <col min="2821" max="2824" width="10.125" style="290" customWidth="1"/>
    <col min="2825" max="2825" width="2.625" style="290" customWidth="1"/>
    <col min="2826" max="2827" width="8.125" style="290" customWidth="1"/>
    <col min="2828" max="2828" width="1.75" style="290" customWidth="1"/>
    <col min="2829" max="2829" width="9.5" style="290" customWidth="1"/>
    <col min="2830" max="3072" width="9" style="290"/>
    <col min="3073" max="3073" width="1.625" style="290" customWidth="1"/>
    <col min="3074" max="3075" width="8.125" style="290" customWidth="1"/>
    <col min="3076" max="3076" width="2.625" style="290" customWidth="1"/>
    <col min="3077" max="3080" width="10.125" style="290" customWidth="1"/>
    <col min="3081" max="3081" width="2.625" style="290" customWidth="1"/>
    <col min="3082" max="3083" width="8.125" style="290" customWidth="1"/>
    <col min="3084" max="3084" width="1.75" style="290" customWidth="1"/>
    <col min="3085" max="3085" width="9.5" style="290" customWidth="1"/>
    <col min="3086" max="3328" width="9" style="290"/>
    <col min="3329" max="3329" width="1.625" style="290" customWidth="1"/>
    <col min="3330" max="3331" width="8.125" style="290" customWidth="1"/>
    <col min="3332" max="3332" width="2.625" style="290" customWidth="1"/>
    <col min="3333" max="3336" width="10.125" style="290" customWidth="1"/>
    <col min="3337" max="3337" width="2.625" style="290" customWidth="1"/>
    <col min="3338" max="3339" width="8.125" style="290" customWidth="1"/>
    <col min="3340" max="3340" width="1.75" style="290" customWidth="1"/>
    <col min="3341" max="3341" width="9.5" style="290" customWidth="1"/>
    <col min="3342" max="3584" width="9" style="290"/>
    <col min="3585" max="3585" width="1.625" style="290" customWidth="1"/>
    <col min="3586" max="3587" width="8.125" style="290" customWidth="1"/>
    <col min="3588" max="3588" width="2.625" style="290" customWidth="1"/>
    <col min="3589" max="3592" width="10.125" style="290" customWidth="1"/>
    <col min="3593" max="3593" width="2.625" style="290" customWidth="1"/>
    <col min="3594" max="3595" width="8.125" style="290" customWidth="1"/>
    <col min="3596" max="3596" width="1.75" style="290" customWidth="1"/>
    <col min="3597" max="3597" width="9.5" style="290" customWidth="1"/>
    <col min="3598" max="3840" width="9" style="290"/>
    <col min="3841" max="3841" width="1.625" style="290" customWidth="1"/>
    <col min="3842" max="3843" width="8.125" style="290" customWidth="1"/>
    <col min="3844" max="3844" width="2.625" style="290" customWidth="1"/>
    <col min="3845" max="3848" width="10.125" style="290" customWidth="1"/>
    <col min="3849" max="3849" width="2.625" style="290" customWidth="1"/>
    <col min="3850" max="3851" width="8.125" style="290" customWidth="1"/>
    <col min="3852" max="3852" width="1.75" style="290" customWidth="1"/>
    <col min="3853" max="3853" width="9.5" style="290" customWidth="1"/>
    <col min="3854" max="4096" width="9" style="290"/>
    <col min="4097" max="4097" width="1.625" style="290" customWidth="1"/>
    <col min="4098" max="4099" width="8.125" style="290" customWidth="1"/>
    <col min="4100" max="4100" width="2.625" style="290" customWidth="1"/>
    <col min="4101" max="4104" width="10.125" style="290" customWidth="1"/>
    <col min="4105" max="4105" width="2.625" style="290" customWidth="1"/>
    <col min="4106" max="4107" width="8.125" style="290" customWidth="1"/>
    <col min="4108" max="4108" width="1.75" style="290" customWidth="1"/>
    <col min="4109" max="4109" width="9.5" style="290" customWidth="1"/>
    <col min="4110" max="4352" width="9" style="290"/>
    <col min="4353" max="4353" width="1.625" style="290" customWidth="1"/>
    <col min="4354" max="4355" width="8.125" style="290" customWidth="1"/>
    <col min="4356" max="4356" width="2.625" style="290" customWidth="1"/>
    <col min="4357" max="4360" width="10.125" style="290" customWidth="1"/>
    <col min="4361" max="4361" width="2.625" style="290" customWidth="1"/>
    <col min="4362" max="4363" width="8.125" style="290" customWidth="1"/>
    <col min="4364" max="4364" width="1.75" style="290" customWidth="1"/>
    <col min="4365" max="4365" width="9.5" style="290" customWidth="1"/>
    <col min="4366" max="4608" width="9" style="290"/>
    <col min="4609" max="4609" width="1.625" style="290" customWidth="1"/>
    <col min="4610" max="4611" width="8.125" style="290" customWidth="1"/>
    <col min="4612" max="4612" width="2.625" style="290" customWidth="1"/>
    <col min="4613" max="4616" width="10.125" style="290" customWidth="1"/>
    <col min="4617" max="4617" width="2.625" style="290" customWidth="1"/>
    <col min="4618" max="4619" width="8.125" style="290" customWidth="1"/>
    <col min="4620" max="4620" width="1.75" style="290" customWidth="1"/>
    <col min="4621" max="4621" width="9.5" style="290" customWidth="1"/>
    <col min="4622" max="4864" width="9" style="290"/>
    <col min="4865" max="4865" width="1.625" style="290" customWidth="1"/>
    <col min="4866" max="4867" width="8.125" style="290" customWidth="1"/>
    <col min="4868" max="4868" width="2.625" style="290" customWidth="1"/>
    <col min="4869" max="4872" width="10.125" style="290" customWidth="1"/>
    <col min="4873" max="4873" width="2.625" style="290" customWidth="1"/>
    <col min="4874" max="4875" width="8.125" style="290" customWidth="1"/>
    <col min="4876" max="4876" width="1.75" style="290" customWidth="1"/>
    <col min="4877" max="4877" width="9.5" style="290" customWidth="1"/>
    <col min="4878" max="5120" width="9" style="290"/>
    <col min="5121" max="5121" width="1.625" style="290" customWidth="1"/>
    <col min="5122" max="5123" width="8.125" style="290" customWidth="1"/>
    <col min="5124" max="5124" width="2.625" style="290" customWidth="1"/>
    <col min="5125" max="5128" width="10.125" style="290" customWidth="1"/>
    <col min="5129" max="5129" width="2.625" style="290" customWidth="1"/>
    <col min="5130" max="5131" width="8.125" style="290" customWidth="1"/>
    <col min="5132" max="5132" width="1.75" style="290" customWidth="1"/>
    <col min="5133" max="5133" width="9.5" style="290" customWidth="1"/>
    <col min="5134" max="5376" width="9" style="290"/>
    <col min="5377" max="5377" width="1.625" style="290" customWidth="1"/>
    <col min="5378" max="5379" width="8.125" style="290" customWidth="1"/>
    <col min="5380" max="5380" width="2.625" style="290" customWidth="1"/>
    <col min="5381" max="5384" width="10.125" style="290" customWidth="1"/>
    <col min="5385" max="5385" width="2.625" style="290" customWidth="1"/>
    <col min="5386" max="5387" width="8.125" style="290" customWidth="1"/>
    <col min="5388" max="5388" width="1.75" style="290" customWidth="1"/>
    <col min="5389" max="5389" width="9.5" style="290" customWidth="1"/>
    <col min="5390" max="5632" width="9" style="290"/>
    <col min="5633" max="5633" width="1.625" style="290" customWidth="1"/>
    <col min="5634" max="5635" width="8.125" style="290" customWidth="1"/>
    <col min="5636" max="5636" width="2.625" style="290" customWidth="1"/>
    <col min="5637" max="5640" width="10.125" style="290" customWidth="1"/>
    <col min="5641" max="5641" width="2.625" style="290" customWidth="1"/>
    <col min="5642" max="5643" width="8.125" style="290" customWidth="1"/>
    <col min="5644" max="5644" width="1.75" style="290" customWidth="1"/>
    <col min="5645" max="5645" width="9.5" style="290" customWidth="1"/>
    <col min="5646" max="5888" width="9" style="290"/>
    <col min="5889" max="5889" width="1.625" style="290" customWidth="1"/>
    <col min="5890" max="5891" width="8.125" style="290" customWidth="1"/>
    <col min="5892" max="5892" width="2.625" style="290" customWidth="1"/>
    <col min="5893" max="5896" width="10.125" style="290" customWidth="1"/>
    <col min="5897" max="5897" width="2.625" style="290" customWidth="1"/>
    <col min="5898" max="5899" width="8.125" style="290" customWidth="1"/>
    <col min="5900" max="5900" width="1.75" style="290" customWidth="1"/>
    <col min="5901" max="5901" width="9.5" style="290" customWidth="1"/>
    <col min="5902" max="6144" width="9" style="290"/>
    <col min="6145" max="6145" width="1.625" style="290" customWidth="1"/>
    <col min="6146" max="6147" width="8.125" style="290" customWidth="1"/>
    <col min="6148" max="6148" width="2.625" style="290" customWidth="1"/>
    <col min="6149" max="6152" width="10.125" style="290" customWidth="1"/>
    <col min="6153" max="6153" width="2.625" style="290" customWidth="1"/>
    <col min="6154" max="6155" width="8.125" style="290" customWidth="1"/>
    <col min="6156" max="6156" width="1.75" style="290" customWidth="1"/>
    <col min="6157" max="6157" width="9.5" style="290" customWidth="1"/>
    <col min="6158" max="6400" width="9" style="290"/>
    <col min="6401" max="6401" width="1.625" style="290" customWidth="1"/>
    <col min="6402" max="6403" width="8.125" style="290" customWidth="1"/>
    <col min="6404" max="6404" width="2.625" style="290" customWidth="1"/>
    <col min="6405" max="6408" width="10.125" style="290" customWidth="1"/>
    <col min="6409" max="6409" width="2.625" style="290" customWidth="1"/>
    <col min="6410" max="6411" width="8.125" style="290" customWidth="1"/>
    <col min="6412" max="6412" width="1.75" style="290" customWidth="1"/>
    <col min="6413" max="6413" width="9.5" style="290" customWidth="1"/>
    <col min="6414" max="6656" width="9" style="290"/>
    <col min="6657" max="6657" width="1.625" style="290" customWidth="1"/>
    <col min="6658" max="6659" width="8.125" style="290" customWidth="1"/>
    <col min="6660" max="6660" width="2.625" style="290" customWidth="1"/>
    <col min="6661" max="6664" width="10.125" style="290" customWidth="1"/>
    <col min="6665" max="6665" width="2.625" style="290" customWidth="1"/>
    <col min="6666" max="6667" width="8.125" style="290" customWidth="1"/>
    <col min="6668" max="6668" width="1.75" style="290" customWidth="1"/>
    <col min="6669" max="6669" width="9.5" style="290" customWidth="1"/>
    <col min="6670" max="6912" width="9" style="290"/>
    <col min="6913" max="6913" width="1.625" style="290" customWidth="1"/>
    <col min="6914" max="6915" width="8.125" style="290" customWidth="1"/>
    <col min="6916" max="6916" width="2.625" style="290" customWidth="1"/>
    <col min="6917" max="6920" width="10.125" style="290" customWidth="1"/>
    <col min="6921" max="6921" width="2.625" style="290" customWidth="1"/>
    <col min="6922" max="6923" width="8.125" style="290" customWidth="1"/>
    <col min="6924" max="6924" width="1.75" style="290" customWidth="1"/>
    <col min="6925" max="6925" width="9.5" style="290" customWidth="1"/>
    <col min="6926" max="7168" width="9" style="290"/>
    <col min="7169" max="7169" width="1.625" style="290" customWidth="1"/>
    <col min="7170" max="7171" width="8.125" style="290" customWidth="1"/>
    <col min="7172" max="7172" width="2.625" style="290" customWidth="1"/>
    <col min="7173" max="7176" width="10.125" style="290" customWidth="1"/>
    <col min="7177" max="7177" width="2.625" style="290" customWidth="1"/>
    <col min="7178" max="7179" width="8.125" style="290" customWidth="1"/>
    <col min="7180" max="7180" width="1.75" style="290" customWidth="1"/>
    <col min="7181" max="7181" width="9.5" style="290" customWidth="1"/>
    <col min="7182" max="7424" width="9" style="290"/>
    <col min="7425" max="7425" width="1.625" style="290" customWidth="1"/>
    <col min="7426" max="7427" width="8.125" style="290" customWidth="1"/>
    <col min="7428" max="7428" width="2.625" style="290" customWidth="1"/>
    <col min="7429" max="7432" width="10.125" style="290" customWidth="1"/>
    <col min="7433" max="7433" width="2.625" style="290" customWidth="1"/>
    <col min="7434" max="7435" width="8.125" style="290" customWidth="1"/>
    <col min="7436" max="7436" width="1.75" style="290" customWidth="1"/>
    <col min="7437" max="7437" width="9.5" style="290" customWidth="1"/>
    <col min="7438" max="7680" width="9" style="290"/>
    <col min="7681" max="7681" width="1.625" style="290" customWidth="1"/>
    <col min="7682" max="7683" width="8.125" style="290" customWidth="1"/>
    <col min="7684" max="7684" width="2.625" style="290" customWidth="1"/>
    <col min="7685" max="7688" width="10.125" style="290" customWidth="1"/>
    <col min="7689" max="7689" width="2.625" style="290" customWidth="1"/>
    <col min="7690" max="7691" width="8.125" style="290" customWidth="1"/>
    <col min="7692" max="7692" width="1.75" style="290" customWidth="1"/>
    <col min="7693" max="7693" width="9.5" style="290" customWidth="1"/>
    <col min="7694" max="7936" width="9" style="290"/>
    <col min="7937" max="7937" width="1.625" style="290" customWidth="1"/>
    <col min="7938" max="7939" width="8.125" style="290" customWidth="1"/>
    <col min="7940" max="7940" width="2.625" style="290" customWidth="1"/>
    <col min="7941" max="7944" width="10.125" style="290" customWidth="1"/>
    <col min="7945" max="7945" width="2.625" style="290" customWidth="1"/>
    <col min="7946" max="7947" width="8.125" style="290" customWidth="1"/>
    <col min="7948" max="7948" width="1.75" style="290" customWidth="1"/>
    <col min="7949" max="7949" width="9.5" style="290" customWidth="1"/>
    <col min="7950" max="8192" width="9" style="290"/>
    <col min="8193" max="8193" width="1.625" style="290" customWidth="1"/>
    <col min="8194" max="8195" width="8.125" style="290" customWidth="1"/>
    <col min="8196" max="8196" width="2.625" style="290" customWidth="1"/>
    <col min="8197" max="8200" width="10.125" style="290" customWidth="1"/>
    <col min="8201" max="8201" width="2.625" style="290" customWidth="1"/>
    <col min="8202" max="8203" width="8.125" style="290" customWidth="1"/>
    <col min="8204" max="8204" width="1.75" style="290" customWidth="1"/>
    <col min="8205" max="8205" width="9.5" style="290" customWidth="1"/>
    <col min="8206" max="8448" width="9" style="290"/>
    <col min="8449" max="8449" width="1.625" style="290" customWidth="1"/>
    <col min="8450" max="8451" width="8.125" style="290" customWidth="1"/>
    <col min="8452" max="8452" width="2.625" style="290" customWidth="1"/>
    <col min="8453" max="8456" width="10.125" style="290" customWidth="1"/>
    <col min="8457" max="8457" width="2.625" style="290" customWidth="1"/>
    <col min="8458" max="8459" width="8.125" style="290" customWidth="1"/>
    <col min="8460" max="8460" width="1.75" style="290" customWidth="1"/>
    <col min="8461" max="8461" width="9.5" style="290" customWidth="1"/>
    <col min="8462" max="8704" width="9" style="290"/>
    <col min="8705" max="8705" width="1.625" style="290" customWidth="1"/>
    <col min="8706" max="8707" width="8.125" style="290" customWidth="1"/>
    <col min="8708" max="8708" width="2.625" style="290" customWidth="1"/>
    <col min="8709" max="8712" width="10.125" style="290" customWidth="1"/>
    <col min="8713" max="8713" width="2.625" style="290" customWidth="1"/>
    <col min="8714" max="8715" width="8.125" style="290" customWidth="1"/>
    <col min="8716" max="8716" width="1.75" style="290" customWidth="1"/>
    <col min="8717" max="8717" width="9.5" style="290" customWidth="1"/>
    <col min="8718" max="8960" width="9" style="290"/>
    <col min="8961" max="8961" width="1.625" style="290" customWidth="1"/>
    <col min="8962" max="8963" width="8.125" style="290" customWidth="1"/>
    <col min="8964" max="8964" width="2.625" style="290" customWidth="1"/>
    <col min="8965" max="8968" width="10.125" style="290" customWidth="1"/>
    <col min="8969" max="8969" width="2.625" style="290" customWidth="1"/>
    <col min="8970" max="8971" width="8.125" style="290" customWidth="1"/>
    <col min="8972" max="8972" width="1.75" style="290" customWidth="1"/>
    <col min="8973" max="8973" width="9.5" style="290" customWidth="1"/>
    <col min="8974" max="9216" width="9" style="290"/>
    <col min="9217" max="9217" width="1.625" style="290" customWidth="1"/>
    <col min="9218" max="9219" width="8.125" style="290" customWidth="1"/>
    <col min="9220" max="9220" width="2.625" style="290" customWidth="1"/>
    <col min="9221" max="9224" width="10.125" style="290" customWidth="1"/>
    <col min="9225" max="9225" width="2.625" style="290" customWidth="1"/>
    <col min="9226" max="9227" width="8.125" style="290" customWidth="1"/>
    <col min="9228" max="9228" width="1.75" style="290" customWidth="1"/>
    <col min="9229" max="9229" width="9.5" style="290" customWidth="1"/>
    <col min="9230" max="9472" width="9" style="290"/>
    <col min="9473" max="9473" width="1.625" style="290" customWidth="1"/>
    <col min="9474" max="9475" width="8.125" style="290" customWidth="1"/>
    <col min="9476" max="9476" width="2.625" style="290" customWidth="1"/>
    <col min="9477" max="9480" width="10.125" style="290" customWidth="1"/>
    <col min="9481" max="9481" width="2.625" style="290" customWidth="1"/>
    <col min="9482" max="9483" width="8.125" style="290" customWidth="1"/>
    <col min="9484" max="9484" width="1.75" style="290" customWidth="1"/>
    <col min="9485" max="9485" width="9.5" style="290" customWidth="1"/>
    <col min="9486" max="9728" width="9" style="290"/>
    <col min="9729" max="9729" width="1.625" style="290" customWidth="1"/>
    <col min="9730" max="9731" width="8.125" style="290" customWidth="1"/>
    <col min="9732" max="9732" width="2.625" style="290" customWidth="1"/>
    <col min="9733" max="9736" width="10.125" style="290" customWidth="1"/>
    <col min="9737" max="9737" width="2.625" style="290" customWidth="1"/>
    <col min="9738" max="9739" width="8.125" style="290" customWidth="1"/>
    <col min="9740" max="9740" width="1.75" style="290" customWidth="1"/>
    <col min="9741" max="9741" width="9.5" style="290" customWidth="1"/>
    <col min="9742" max="9984" width="9" style="290"/>
    <col min="9985" max="9985" width="1.625" style="290" customWidth="1"/>
    <col min="9986" max="9987" width="8.125" style="290" customWidth="1"/>
    <col min="9988" max="9988" width="2.625" style="290" customWidth="1"/>
    <col min="9989" max="9992" width="10.125" style="290" customWidth="1"/>
    <col min="9993" max="9993" width="2.625" style="290" customWidth="1"/>
    <col min="9994" max="9995" width="8.125" style="290" customWidth="1"/>
    <col min="9996" max="9996" width="1.75" style="290" customWidth="1"/>
    <col min="9997" max="9997" width="9.5" style="290" customWidth="1"/>
    <col min="9998" max="10240" width="9" style="290"/>
    <col min="10241" max="10241" width="1.625" style="290" customWidth="1"/>
    <col min="10242" max="10243" width="8.125" style="290" customWidth="1"/>
    <col min="10244" max="10244" width="2.625" style="290" customWidth="1"/>
    <col min="10245" max="10248" width="10.125" style="290" customWidth="1"/>
    <col min="10249" max="10249" width="2.625" style="290" customWidth="1"/>
    <col min="10250" max="10251" width="8.125" style="290" customWidth="1"/>
    <col min="10252" max="10252" width="1.75" style="290" customWidth="1"/>
    <col min="10253" max="10253" width="9.5" style="290" customWidth="1"/>
    <col min="10254" max="10496" width="9" style="290"/>
    <col min="10497" max="10497" width="1.625" style="290" customWidth="1"/>
    <col min="10498" max="10499" width="8.125" style="290" customWidth="1"/>
    <col min="10500" max="10500" width="2.625" style="290" customWidth="1"/>
    <col min="10501" max="10504" width="10.125" style="290" customWidth="1"/>
    <col min="10505" max="10505" width="2.625" style="290" customWidth="1"/>
    <col min="10506" max="10507" width="8.125" style="290" customWidth="1"/>
    <col min="10508" max="10508" width="1.75" style="290" customWidth="1"/>
    <col min="10509" max="10509" width="9.5" style="290" customWidth="1"/>
    <col min="10510" max="10752" width="9" style="290"/>
    <col min="10753" max="10753" width="1.625" style="290" customWidth="1"/>
    <col min="10754" max="10755" width="8.125" style="290" customWidth="1"/>
    <col min="10756" max="10756" width="2.625" style="290" customWidth="1"/>
    <col min="10757" max="10760" width="10.125" style="290" customWidth="1"/>
    <col min="10761" max="10761" width="2.625" style="290" customWidth="1"/>
    <col min="10762" max="10763" width="8.125" style="290" customWidth="1"/>
    <col min="10764" max="10764" width="1.75" style="290" customWidth="1"/>
    <col min="10765" max="10765" width="9.5" style="290" customWidth="1"/>
    <col min="10766" max="11008" width="9" style="290"/>
    <col min="11009" max="11009" width="1.625" style="290" customWidth="1"/>
    <col min="11010" max="11011" width="8.125" style="290" customWidth="1"/>
    <col min="11012" max="11012" width="2.625" style="290" customWidth="1"/>
    <col min="11013" max="11016" width="10.125" style="290" customWidth="1"/>
    <col min="11017" max="11017" width="2.625" style="290" customWidth="1"/>
    <col min="11018" max="11019" width="8.125" style="290" customWidth="1"/>
    <col min="11020" max="11020" width="1.75" style="290" customWidth="1"/>
    <col min="11021" max="11021" width="9.5" style="290" customWidth="1"/>
    <col min="11022" max="11264" width="9" style="290"/>
    <col min="11265" max="11265" width="1.625" style="290" customWidth="1"/>
    <col min="11266" max="11267" width="8.125" style="290" customWidth="1"/>
    <col min="11268" max="11268" width="2.625" style="290" customWidth="1"/>
    <col min="11269" max="11272" width="10.125" style="290" customWidth="1"/>
    <col min="11273" max="11273" width="2.625" style="290" customWidth="1"/>
    <col min="11274" max="11275" width="8.125" style="290" customWidth="1"/>
    <col min="11276" max="11276" width="1.75" style="290" customWidth="1"/>
    <col min="11277" max="11277" width="9.5" style="290" customWidth="1"/>
    <col min="11278" max="11520" width="9" style="290"/>
    <col min="11521" max="11521" width="1.625" style="290" customWidth="1"/>
    <col min="11522" max="11523" width="8.125" style="290" customWidth="1"/>
    <col min="11524" max="11524" width="2.625" style="290" customWidth="1"/>
    <col min="11525" max="11528" width="10.125" style="290" customWidth="1"/>
    <col min="11529" max="11529" width="2.625" style="290" customWidth="1"/>
    <col min="11530" max="11531" width="8.125" style="290" customWidth="1"/>
    <col min="11532" max="11532" width="1.75" style="290" customWidth="1"/>
    <col min="11533" max="11533" width="9.5" style="290" customWidth="1"/>
    <col min="11534" max="11776" width="9" style="290"/>
    <col min="11777" max="11777" width="1.625" style="290" customWidth="1"/>
    <col min="11778" max="11779" width="8.125" style="290" customWidth="1"/>
    <col min="11780" max="11780" width="2.625" style="290" customWidth="1"/>
    <col min="11781" max="11784" width="10.125" style="290" customWidth="1"/>
    <col min="11785" max="11785" width="2.625" style="290" customWidth="1"/>
    <col min="11786" max="11787" width="8.125" style="290" customWidth="1"/>
    <col min="11788" max="11788" width="1.75" style="290" customWidth="1"/>
    <col min="11789" max="11789" width="9.5" style="290" customWidth="1"/>
    <col min="11790" max="12032" width="9" style="290"/>
    <col min="12033" max="12033" width="1.625" style="290" customWidth="1"/>
    <col min="12034" max="12035" width="8.125" style="290" customWidth="1"/>
    <col min="12036" max="12036" width="2.625" style="290" customWidth="1"/>
    <col min="12037" max="12040" width="10.125" style="290" customWidth="1"/>
    <col min="12041" max="12041" width="2.625" style="290" customWidth="1"/>
    <col min="12042" max="12043" width="8.125" style="290" customWidth="1"/>
    <col min="12044" max="12044" width="1.75" style="290" customWidth="1"/>
    <col min="12045" max="12045" width="9.5" style="290" customWidth="1"/>
    <col min="12046" max="12288" width="9" style="290"/>
    <col min="12289" max="12289" width="1.625" style="290" customWidth="1"/>
    <col min="12290" max="12291" width="8.125" style="290" customWidth="1"/>
    <col min="12292" max="12292" width="2.625" style="290" customWidth="1"/>
    <col min="12293" max="12296" width="10.125" style="290" customWidth="1"/>
    <col min="12297" max="12297" width="2.625" style="290" customWidth="1"/>
    <col min="12298" max="12299" width="8.125" style="290" customWidth="1"/>
    <col min="12300" max="12300" width="1.75" style="290" customWidth="1"/>
    <col min="12301" max="12301" width="9.5" style="290" customWidth="1"/>
    <col min="12302" max="12544" width="9" style="290"/>
    <col min="12545" max="12545" width="1.625" style="290" customWidth="1"/>
    <col min="12546" max="12547" width="8.125" style="290" customWidth="1"/>
    <col min="12548" max="12548" width="2.625" style="290" customWidth="1"/>
    <col min="12549" max="12552" width="10.125" style="290" customWidth="1"/>
    <col min="12553" max="12553" width="2.625" style="290" customWidth="1"/>
    <col min="12554" max="12555" width="8.125" style="290" customWidth="1"/>
    <col min="12556" max="12556" width="1.75" style="290" customWidth="1"/>
    <col min="12557" max="12557" width="9.5" style="290" customWidth="1"/>
    <col min="12558" max="12800" width="9" style="290"/>
    <col min="12801" max="12801" width="1.625" style="290" customWidth="1"/>
    <col min="12802" max="12803" width="8.125" style="290" customWidth="1"/>
    <col min="12804" max="12804" width="2.625" style="290" customWidth="1"/>
    <col min="12805" max="12808" width="10.125" style="290" customWidth="1"/>
    <col min="12809" max="12809" width="2.625" style="290" customWidth="1"/>
    <col min="12810" max="12811" width="8.125" style="290" customWidth="1"/>
    <col min="12812" max="12812" width="1.75" style="290" customWidth="1"/>
    <col min="12813" max="12813" width="9.5" style="290" customWidth="1"/>
    <col min="12814" max="13056" width="9" style="290"/>
    <col min="13057" max="13057" width="1.625" style="290" customWidth="1"/>
    <col min="13058" max="13059" width="8.125" style="290" customWidth="1"/>
    <col min="13060" max="13060" width="2.625" style="290" customWidth="1"/>
    <col min="13061" max="13064" width="10.125" style="290" customWidth="1"/>
    <col min="13065" max="13065" width="2.625" style="290" customWidth="1"/>
    <col min="13066" max="13067" width="8.125" style="290" customWidth="1"/>
    <col min="13068" max="13068" width="1.75" style="290" customWidth="1"/>
    <col min="13069" max="13069" width="9.5" style="290" customWidth="1"/>
    <col min="13070" max="13312" width="9" style="290"/>
    <col min="13313" max="13313" width="1.625" style="290" customWidth="1"/>
    <col min="13314" max="13315" width="8.125" style="290" customWidth="1"/>
    <col min="13316" max="13316" width="2.625" style="290" customWidth="1"/>
    <col min="13317" max="13320" width="10.125" style="290" customWidth="1"/>
    <col min="13321" max="13321" width="2.625" style="290" customWidth="1"/>
    <col min="13322" max="13323" width="8.125" style="290" customWidth="1"/>
    <col min="13324" max="13324" width="1.75" style="290" customWidth="1"/>
    <col min="13325" max="13325" width="9.5" style="290" customWidth="1"/>
    <col min="13326" max="13568" width="9" style="290"/>
    <col min="13569" max="13569" width="1.625" style="290" customWidth="1"/>
    <col min="13570" max="13571" width="8.125" style="290" customWidth="1"/>
    <col min="13572" max="13572" width="2.625" style="290" customWidth="1"/>
    <col min="13573" max="13576" width="10.125" style="290" customWidth="1"/>
    <col min="13577" max="13577" width="2.625" style="290" customWidth="1"/>
    <col min="13578" max="13579" width="8.125" style="290" customWidth="1"/>
    <col min="13580" max="13580" width="1.75" style="290" customWidth="1"/>
    <col min="13581" max="13581" width="9.5" style="290" customWidth="1"/>
    <col min="13582" max="13824" width="9" style="290"/>
    <col min="13825" max="13825" width="1.625" style="290" customWidth="1"/>
    <col min="13826" max="13827" width="8.125" style="290" customWidth="1"/>
    <col min="13828" max="13828" width="2.625" style="290" customWidth="1"/>
    <col min="13829" max="13832" width="10.125" style="290" customWidth="1"/>
    <col min="13833" max="13833" width="2.625" style="290" customWidth="1"/>
    <col min="13834" max="13835" width="8.125" style="290" customWidth="1"/>
    <col min="13836" max="13836" width="1.75" style="290" customWidth="1"/>
    <col min="13837" max="13837" width="9.5" style="290" customWidth="1"/>
    <col min="13838" max="14080" width="9" style="290"/>
    <col min="14081" max="14081" width="1.625" style="290" customWidth="1"/>
    <col min="14082" max="14083" width="8.125" style="290" customWidth="1"/>
    <col min="14084" max="14084" width="2.625" style="290" customWidth="1"/>
    <col min="14085" max="14088" width="10.125" style="290" customWidth="1"/>
    <col min="14089" max="14089" width="2.625" style="290" customWidth="1"/>
    <col min="14090" max="14091" width="8.125" style="290" customWidth="1"/>
    <col min="14092" max="14092" width="1.75" style="290" customWidth="1"/>
    <col min="14093" max="14093" width="9.5" style="290" customWidth="1"/>
    <col min="14094" max="14336" width="9" style="290"/>
    <col min="14337" max="14337" width="1.625" style="290" customWidth="1"/>
    <col min="14338" max="14339" width="8.125" style="290" customWidth="1"/>
    <col min="14340" max="14340" width="2.625" style="290" customWidth="1"/>
    <col min="14341" max="14344" width="10.125" style="290" customWidth="1"/>
    <col min="14345" max="14345" width="2.625" style="290" customWidth="1"/>
    <col min="14346" max="14347" width="8.125" style="290" customWidth="1"/>
    <col min="14348" max="14348" width="1.75" style="290" customWidth="1"/>
    <col min="14349" max="14349" width="9.5" style="290" customWidth="1"/>
    <col min="14350" max="14592" width="9" style="290"/>
    <col min="14593" max="14593" width="1.625" style="290" customWidth="1"/>
    <col min="14594" max="14595" width="8.125" style="290" customWidth="1"/>
    <col min="14596" max="14596" width="2.625" style="290" customWidth="1"/>
    <col min="14597" max="14600" width="10.125" style="290" customWidth="1"/>
    <col min="14601" max="14601" width="2.625" style="290" customWidth="1"/>
    <col min="14602" max="14603" width="8.125" style="290" customWidth="1"/>
    <col min="14604" max="14604" width="1.75" style="290" customWidth="1"/>
    <col min="14605" max="14605" width="9.5" style="290" customWidth="1"/>
    <col min="14606" max="14848" width="9" style="290"/>
    <col min="14849" max="14849" width="1.625" style="290" customWidth="1"/>
    <col min="14850" max="14851" width="8.125" style="290" customWidth="1"/>
    <col min="14852" max="14852" width="2.625" style="290" customWidth="1"/>
    <col min="14853" max="14856" width="10.125" style="290" customWidth="1"/>
    <col min="14857" max="14857" width="2.625" style="290" customWidth="1"/>
    <col min="14858" max="14859" width="8.125" style="290" customWidth="1"/>
    <col min="14860" max="14860" width="1.75" style="290" customWidth="1"/>
    <col min="14861" max="14861" width="9.5" style="290" customWidth="1"/>
    <col min="14862" max="15104" width="9" style="290"/>
    <col min="15105" max="15105" width="1.625" style="290" customWidth="1"/>
    <col min="15106" max="15107" width="8.125" style="290" customWidth="1"/>
    <col min="15108" max="15108" width="2.625" style="290" customWidth="1"/>
    <col min="15109" max="15112" width="10.125" style="290" customWidth="1"/>
    <col min="15113" max="15113" width="2.625" style="290" customWidth="1"/>
    <col min="15114" max="15115" width="8.125" style="290" customWidth="1"/>
    <col min="15116" max="15116" width="1.75" style="290" customWidth="1"/>
    <col min="15117" max="15117" width="9.5" style="290" customWidth="1"/>
    <col min="15118" max="15360" width="9" style="290"/>
    <col min="15361" max="15361" width="1.625" style="290" customWidth="1"/>
    <col min="15362" max="15363" width="8.125" style="290" customWidth="1"/>
    <col min="15364" max="15364" width="2.625" style="290" customWidth="1"/>
    <col min="15365" max="15368" width="10.125" style="290" customWidth="1"/>
    <col min="15369" max="15369" width="2.625" style="290" customWidth="1"/>
    <col min="15370" max="15371" width="8.125" style="290" customWidth="1"/>
    <col min="15372" max="15372" width="1.75" style="290" customWidth="1"/>
    <col min="15373" max="15373" width="9.5" style="290" customWidth="1"/>
    <col min="15374" max="15616" width="9" style="290"/>
    <col min="15617" max="15617" width="1.625" style="290" customWidth="1"/>
    <col min="15618" max="15619" width="8.125" style="290" customWidth="1"/>
    <col min="15620" max="15620" width="2.625" style="290" customWidth="1"/>
    <col min="15621" max="15624" width="10.125" style="290" customWidth="1"/>
    <col min="15625" max="15625" width="2.625" style="290" customWidth="1"/>
    <col min="15626" max="15627" width="8.125" style="290" customWidth="1"/>
    <col min="15628" max="15628" width="1.75" style="290" customWidth="1"/>
    <col min="15629" max="15629" width="9.5" style="290" customWidth="1"/>
    <col min="15630" max="15872" width="9" style="290"/>
    <col min="15873" max="15873" width="1.625" style="290" customWidth="1"/>
    <col min="15874" max="15875" width="8.125" style="290" customWidth="1"/>
    <col min="15876" max="15876" width="2.625" style="290" customWidth="1"/>
    <col min="15877" max="15880" width="10.125" style="290" customWidth="1"/>
    <col min="15881" max="15881" width="2.625" style="290" customWidth="1"/>
    <col min="15882" max="15883" width="8.125" style="290" customWidth="1"/>
    <col min="15884" max="15884" width="1.75" style="290" customWidth="1"/>
    <col min="15885" max="15885" width="9.5" style="290" customWidth="1"/>
    <col min="15886" max="16128" width="9" style="290"/>
    <col min="16129" max="16129" width="1.625" style="290" customWidth="1"/>
    <col min="16130" max="16131" width="8.125" style="290" customWidth="1"/>
    <col min="16132" max="16132" width="2.625" style="290" customWidth="1"/>
    <col min="16133" max="16136" width="10.125" style="290" customWidth="1"/>
    <col min="16137" max="16137" width="2.625" style="290" customWidth="1"/>
    <col min="16138" max="16139" width="8.125" style="290" customWidth="1"/>
    <col min="16140" max="16140" width="1.75" style="290" customWidth="1"/>
    <col min="16141" max="16141" width="9.5" style="290" customWidth="1"/>
    <col min="16142" max="16384" width="9" style="290"/>
  </cols>
  <sheetData>
    <row r="1" spans="1:19" s="288" customFormat="1" ht="18" customHeight="1">
      <c r="A1" s="286"/>
      <c r="B1" s="287"/>
      <c r="F1" s="289"/>
    </row>
    <row r="2" spans="1:19" s="288" customFormat="1" ht="18" customHeight="1">
      <c r="B2" s="287"/>
    </row>
    <row r="3" spans="1:19" ht="15" customHeight="1">
      <c r="B3" s="291"/>
      <c r="C3" s="291"/>
      <c r="D3" s="291"/>
    </row>
    <row r="4" spans="1:19" ht="3.95" customHeight="1">
      <c r="B4" s="291"/>
      <c r="C4" s="292"/>
      <c r="D4" s="292"/>
      <c r="E4" s="292"/>
      <c r="F4" s="292"/>
      <c r="G4" s="292"/>
      <c r="H4" s="292"/>
      <c r="I4" s="292"/>
      <c r="J4" s="292"/>
    </row>
    <row r="5" spans="1:19" ht="81.75" customHeight="1">
      <c r="B5" s="293" t="s">
        <v>134</v>
      </c>
      <c r="C5" s="294"/>
      <c r="D5" s="294"/>
      <c r="E5" s="295"/>
      <c r="F5" s="295"/>
      <c r="G5" s="295"/>
      <c r="H5" s="295"/>
      <c r="I5" s="295"/>
      <c r="J5" s="295"/>
      <c r="K5" s="295"/>
    </row>
    <row r="6" spans="1:19" ht="3.95" customHeight="1">
      <c r="B6" s="291"/>
      <c r="C6" s="292"/>
      <c r="D6" s="292"/>
      <c r="E6" s="292"/>
      <c r="F6" s="292"/>
      <c r="G6" s="292"/>
      <c r="H6" s="292"/>
      <c r="I6" s="292"/>
      <c r="J6" s="292"/>
    </row>
    <row r="7" spans="1:19" ht="18" customHeight="1">
      <c r="B7" s="291"/>
      <c r="C7" s="291"/>
      <c r="D7" s="291"/>
    </row>
    <row r="8" spans="1:19" s="288" customFormat="1" ht="18" customHeight="1"/>
    <row r="9" spans="1:19" s="288" customFormat="1" ht="33.75">
      <c r="C9" s="296" t="s">
        <v>173</v>
      </c>
      <c r="D9" s="296"/>
      <c r="E9" s="297"/>
      <c r="F9" s="297"/>
      <c r="G9" s="297"/>
      <c r="H9" s="297"/>
      <c r="I9" s="297"/>
      <c r="J9" s="297"/>
    </row>
    <row r="10" spans="1:19" ht="15" customHeight="1">
      <c r="B10" s="288"/>
      <c r="C10" s="538"/>
      <c r="D10" s="538"/>
      <c r="E10" s="538"/>
      <c r="F10" s="538"/>
      <c r="G10" s="538"/>
      <c r="H10" s="538"/>
      <c r="I10" s="538"/>
      <c r="J10" s="538"/>
      <c r="K10" s="288"/>
    </row>
    <row r="11" spans="1:19" ht="15" customHeight="1">
      <c r="B11" s="288"/>
      <c r="C11" s="538"/>
      <c r="D11" s="538"/>
      <c r="E11" s="538"/>
      <c r="F11" s="538"/>
      <c r="G11" s="538"/>
      <c r="H11" s="538"/>
      <c r="I11" s="538"/>
      <c r="J11" s="538"/>
      <c r="K11" s="288"/>
    </row>
    <row r="12" spans="1:19" ht="15" customHeight="1">
      <c r="B12" s="288"/>
      <c r="C12" s="288"/>
      <c r="D12" s="298"/>
      <c r="E12" s="299"/>
      <c r="F12" s="299"/>
      <c r="G12" s="299"/>
      <c r="H12" s="299"/>
      <c r="I12" s="300"/>
      <c r="J12" s="288"/>
      <c r="K12" s="288"/>
    </row>
    <row r="13" spans="1:19" ht="24.95" customHeight="1">
      <c r="B13" s="288"/>
      <c r="C13" s="288"/>
      <c r="D13" s="301"/>
      <c r="E13" s="539" t="s">
        <v>135</v>
      </c>
      <c r="F13" s="539"/>
      <c r="G13" s="539"/>
      <c r="H13" s="539"/>
      <c r="I13" s="302"/>
      <c r="J13" s="288"/>
      <c r="K13" s="288"/>
    </row>
    <row r="14" spans="1:19" ht="1.5" customHeight="1">
      <c r="B14" s="288"/>
      <c r="C14" s="288"/>
      <c r="D14" s="301"/>
      <c r="E14" s="303"/>
      <c r="F14" s="304"/>
      <c r="G14" s="304"/>
      <c r="H14" s="303"/>
      <c r="I14" s="302"/>
      <c r="J14" s="288"/>
      <c r="K14" s="288"/>
    </row>
    <row r="15" spans="1:19" ht="24.95" customHeight="1">
      <c r="B15" s="288"/>
      <c r="C15" s="288"/>
      <c r="D15" s="301"/>
      <c r="E15" s="305"/>
      <c r="F15" s="306"/>
      <c r="G15" s="306"/>
      <c r="H15" s="307"/>
      <c r="I15" s="308"/>
      <c r="J15" s="288"/>
      <c r="K15" s="288"/>
    </row>
    <row r="16" spans="1:19" ht="23.25" customHeight="1">
      <c r="D16" s="309"/>
      <c r="E16" s="540" t="s">
        <v>141</v>
      </c>
      <c r="F16" s="540"/>
      <c r="G16" s="540"/>
      <c r="H16" s="540"/>
      <c r="I16" s="311"/>
      <c r="S16" s="312"/>
    </row>
    <row r="17" spans="1:19" ht="23.25" customHeight="1">
      <c r="D17" s="313"/>
      <c r="E17" s="540" t="s">
        <v>142</v>
      </c>
      <c r="F17" s="540"/>
      <c r="G17" s="540"/>
      <c r="H17" s="540"/>
      <c r="I17" s="311"/>
      <c r="S17" s="312"/>
    </row>
    <row r="18" spans="1:19" ht="23.25" customHeight="1">
      <c r="D18" s="313"/>
      <c r="E18" s="540" t="s">
        <v>143</v>
      </c>
      <c r="F18" s="540"/>
      <c r="G18" s="540"/>
      <c r="H18" s="540"/>
      <c r="I18" s="311"/>
      <c r="S18" s="312"/>
    </row>
    <row r="19" spans="1:19" ht="23.25" customHeight="1">
      <c r="D19" s="309"/>
      <c r="E19" s="540" t="s">
        <v>144</v>
      </c>
      <c r="F19" s="540"/>
      <c r="G19" s="540"/>
      <c r="H19" s="540"/>
      <c r="I19" s="311"/>
      <c r="S19" s="314"/>
    </row>
    <row r="20" spans="1:19" ht="23.25" customHeight="1">
      <c r="D20" s="309"/>
      <c r="E20" s="540" t="s">
        <v>145</v>
      </c>
      <c r="F20" s="540"/>
      <c r="G20" s="540"/>
      <c r="H20" s="540"/>
      <c r="I20" s="311"/>
      <c r="S20" s="314"/>
    </row>
    <row r="21" spans="1:19" ht="23.25" customHeight="1">
      <c r="A21" s="291"/>
      <c r="D21" s="309"/>
      <c r="E21" s="540" t="s">
        <v>146</v>
      </c>
      <c r="F21" s="540"/>
      <c r="G21" s="540"/>
      <c r="H21" s="540"/>
      <c r="I21" s="311"/>
      <c r="S21" s="314"/>
    </row>
    <row r="22" spans="1:19" ht="23.25" customHeight="1">
      <c r="D22" s="309"/>
      <c r="E22" s="540" t="s">
        <v>147</v>
      </c>
      <c r="F22" s="540"/>
      <c r="G22" s="540"/>
      <c r="H22" s="540"/>
      <c r="I22" s="311"/>
      <c r="S22" s="314"/>
    </row>
    <row r="23" spans="1:19" ht="23.25" customHeight="1">
      <c r="D23" s="309"/>
      <c r="E23" s="540" t="s">
        <v>148</v>
      </c>
      <c r="F23" s="540"/>
      <c r="G23" s="540"/>
      <c r="H23" s="540"/>
      <c r="I23" s="311"/>
      <c r="S23" s="314"/>
    </row>
    <row r="24" spans="1:19" ht="15" customHeight="1">
      <c r="B24" s="291"/>
      <c r="C24" s="291"/>
      <c r="D24" s="315"/>
      <c r="E24" s="316"/>
      <c r="F24" s="316"/>
      <c r="G24" s="316"/>
      <c r="H24" s="316"/>
      <c r="I24" s="317"/>
    </row>
    <row r="25" spans="1:19" ht="15" customHeight="1">
      <c r="B25" s="291"/>
      <c r="E25" s="310"/>
      <c r="F25" s="310"/>
      <c r="G25" s="310"/>
      <c r="H25" s="310"/>
    </row>
    <row r="26" spans="1:19" ht="15" customHeight="1">
      <c r="B26" s="291"/>
      <c r="E26" s="310"/>
      <c r="F26" s="310"/>
      <c r="G26" s="310"/>
      <c r="H26" s="310"/>
    </row>
    <row r="27" spans="1:19" ht="54" customHeight="1">
      <c r="B27" s="537" t="s">
        <v>172</v>
      </c>
      <c r="C27" s="537"/>
      <c r="D27" s="537"/>
      <c r="E27" s="537"/>
      <c r="F27" s="537"/>
      <c r="G27" s="537"/>
      <c r="H27" s="537"/>
      <c r="I27" s="537"/>
      <c r="J27" s="537"/>
      <c r="K27" s="537"/>
    </row>
    <row r="28" spans="1:19" ht="24.95" customHeight="1">
      <c r="B28" s="487"/>
      <c r="C28" s="487"/>
      <c r="D28" s="487"/>
      <c r="E28" s="487"/>
      <c r="F28" s="487"/>
      <c r="G28" s="487"/>
      <c r="H28" s="487"/>
      <c r="I28" s="487"/>
      <c r="J28" s="487"/>
      <c r="K28" s="487"/>
    </row>
    <row r="29" spans="1:19" ht="24.95" customHeight="1">
      <c r="B29" s="487"/>
      <c r="C29" s="487"/>
      <c r="D29" s="487"/>
      <c r="E29" s="487"/>
      <c r="F29" s="487"/>
      <c r="G29" s="487"/>
      <c r="H29" s="487"/>
      <c r="I29" s="487"/>
      <c r="J29" s="487"/>
      <c r="K29" s="487"/>
    </row>
    <row r="30" spans="1:19" ht="10.5" customHeight="1">
      <c r="B30" s="487"/>
      <c r="C30" s="487"/>
      <c r="D30" s="487"/>
      <c r="E30" s="487"/>
      <c r="F30" s="487"/>
      <c r="G30" s="487"/>
      <c r="H30" s="487"/>
      <c r="I30" s="487"/>
      <c r="J30" s="487"/>
      <c r="K30" s="487"/>
    </row>
    <row r="31" spans="1:19" ht="18" customHeight="1"/>
    <row r="32" spans="1:19" ht="18" customHeight="1">
      <c r="B32" s="288"/>
      <c r="C32" s="288"/>
      <c r="D32" s="288"/>
      <c r="E32" s="288"/>
      <c r="F32" s="288"/>
      <c r="G32" s="288"/>
      <c r="H32" s="288"/>
      <c r="I32" s="288"/>
      <c r="J32" s="288"/>
      <c r="K32" s="288"/>
    </row>
    <row r="33" ht="20.100000000000001" customHeight="1"/>
    <row r="34" ht="20.100000000000001" customHeight="1"/>
  </sheetData>
  <mergeCells count="12">
    <mergeCell ref="B27:K27"/>
    <mergeCell ref="C10:J10"/>
    <mergeCell ref="C11:J11"/>
    <mergeCell ref="E13:H13"/>
    <mergeCell ref="E16:H16"/>
    <mergeCell ref="E17:H17"/>
    <mergeCell ref="E23:H23"/>
    <mergeCell ref="E18:H18"/>
    <mergeCell ref="E19:H19"/>
    <mergeCell ref="E20:H20"/>
    <mergeCell ref="E21:H21"/>
    <mergeCell ref="E22:H22"/>
  </mergeCells>
  <phoneticPr fontId="2" type="noConversion"/>
  <hyperlinks>
    <hyperlink ref="E16:H16" location="'(1) Highlights'!A1" display=" I. 경영실적 Highlights"/>
    <hyperlink ref="E17:H17" location="'(2) Premium'!A1" display="Ⅱ. 보험료 및 유지율 현황"/>
    <hyperlink ref="E18:H18" location="'(3) Efficiency'!A1" display="Ⅲ. 종목별 보험손익"/>
    <hyperlink ref="E19:H19" location="'(4) Investment'!A1" display="Ⅳ. 운용자산 포트폴리오 및 투자손익"/>
    <hyperlink ref="E20:H20" location="'(5) IS'!A1" display="Ⅴ. 요약 손익계산서"/>
    <hyperlink ref="E21:H21" location="'(6) BS'!A1" display="Ⅵ. 요약 재무상태표"/>
    <hyperlink ref="E22:H22" location="'#Full BS (2303)'!A1" display="※ 재무상태표"/>
    <hyperlink ref="E23:H23" location="'#Full IS (2303)'!A1" display="※ 포괄 손익계산서"/>
  </hyperlinks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41"/>
  <sheetViews>
    <sheetView view="pageBreakPreview" zoomScaleNormal="100" zoomScaleSheetLayoutView="100" workbookViewId="0"/>
  </sheetViews>
  <sheetFormatPr defaultRowHeight="16.5"/>
  <cols>
    <col min="1" max="1" width="1.625" style="4" customWidth="1"/>
    <col min="2" max="2" width="3.125" style="4" customWidth="1"/>
    <col min="3" max="3" width="15.625" style="4" customWidth="1"/>
    <col min="4" max="5" width="9.125" style="4" customWidth="1"/>
    <col min="6" max="7" width="6.625" style="4" customWidth="1"/>
    <col min="8" max="8" width="9.125" style="4" customWidth="1"/>
    <col min="9" max="9" width="6.625" style="4" customWidth="1"/>
    <col min="10" max="11" width="9.125" style="4" customWidth="1"/>
    <col min="12" max="12" width="1.625" style="12" customWidth="1"/>
    <col min="13" max="13" width="20.625" style="13" customWidth="1"/>
    <col min="14" max="16384" width="9" style="13"/>
  </cols>
  <sheetData>
    <row r="1" spans="1:12" ht="24.95" customHeight="1">
      <c r="A1" s="6"/>
      <c r="B1" s="151" t="s">
        <v>80</v>
      </c>
      <c r="C1" s="7"/>
      <c r="D1" s="8"/>
      <c r="E1" s="8"/>
      <c r="F1" s="9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2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14"/>
      <c r="G3" s="14"/>
      <c r="H3" s="14"/>
      <c r="I3" s="14"/>
      <c r="J3" s="6"/>
      <c r="K3" s="14"/>
      <c r="L3" s="15"/>
    </row>
    <row r="4" spans="1:12" ht="15" customHeight="1">
      <c r="A4" s="6"/>
      <c r="B4" s="182" t="s">
        <v>125</v>
      </c>
      <c r="C4" s="6"/>
      <c r="D4" s="6"/>
      <c r="E4" s="6"/>
      <c r="F4" s="14"/>
      <c r="G4" s="14"/>
      <c r="H4" s="14"/>
      <c r="I4" s="14"/>
      <c r="J4" s="6"/>
      <c r="K4" s="14"/>
      <c r="L4" s="15"/>
    </row>
    <row r="5" spans="1:12" ht="15" customHeight="1" thickBot="1">
      <c r="A5" s="6"/>
      <c r="B5" s="8"/>
      <c r="C5" s="8"/>
      <c r="D5" s="6"/>
      <c r="E5" s="6"/>
      <c r="F5" s="14"/>
      <c r="G5" s="14"/>
      <c r="H5" s="14"/>
      <c r="I5" s="14"/>
      <c r="J5" s="6"/>
      <c r="K5" s="16" t="s">
        <v>1</v>
      </c>
      <c r="L5" s="15"/>
    </row>
    <row r="6" spans="1:12" ht="21" customHeight="1">
      <c r="A6" s="8"/>
      <c r="B6" s="575" t="s">
        <v>4</v>
      </c>
      <c r="C6" s="576"/>
      <c r="D6" s="541" t="str">
        <f>'[9](5) IS_Q'!D5</f>
        <v>24.4Q</v>
      </c>
      <c r="E6" s="555">
        <f>'[9](5) IS_Q'!E5:I5</f>
        <v>2025</v>
      </c>
      <c r="F6" s="555"/>
      <c r="G6" s="555"/>
      <c r="H6" s="555"/>
      <c r="I6" s="555"/>
      <c r="J6" s="557">
        <f>'[9](5) IS_Q'!J5:K5</f>
        <v>2024</v>
      </c>
      <c r="K6" s="558"/>
      <c r="L6" s="11"/>
    </row>
    <row r="7" spans="1:12" ht="21" customHeight="1">
      <c r="A7" s="8"/>
      <c r="B7" s="577"/>
      <c r="C7" s="578"/>
      <c r="D7" s="542"/>
      <c r="E7" s="599" t="str">
        <f>'[9](5) IS_Q'!E6</f>
        <v>25.1Q</v>
      </c>
      <c r="F7" s="44"/>
      <c r="G7" s="44"/>
      <c r="H7" s="561" t="str">
        <f>'[9](5) IS_Q'!H6</f>
        <v>25.1Q
누계</v>
      </c>
      <c r="I7" s="45"/>
      <c r="J7" s="544" t="str">
        <f>'[9](5) IS_Q'!J6</f>
        <v>24.1Q</v>
      </c>
      <c r="K7" s="546" t="str">
        <f>'[9](5) IS_Q'!K6</f>
        <v>24.1Q
누계</v>
      </c>
      <c r="L7" s="11"/>
    </row>
    <row r="8" spans="1:12" ht="21" customHeight="1" thickBot="1">
      <c r="A8" s="17"/>
      <c r="B8" s="579"/>
      <c r="C8" s="580"/>
      <c r="D8" s="543"/>
      <c r="E8" s="579"/>
      <c r="F8" s="46" t="s">
        <v>169</v>
      </c>
      <c r="G8" s="183" t="s">
        <v>35</v>
      </c>
      <c r="H8" s="562"/>
      <c r="I8" s="46" t="s">
        <v>216</v>
      </c>
      <c r="J8" s="545"/>
      <c r="K8" s="547"/>
      <c r="L8" s="11"/>
    </row>
    <row r="9" spans="1:12" ht="21" customHeight="1" thickTop="1">
      <c r="B9" s="118" t="s">
        <v>65</v>
      </c>
      <c r="C9" s="328"/>
      <c r="D9" s="488">
        <v>478445.09000000008</v>
      </c>
      <c r="E9" s="489">
        <v>552106.37800000003</v>
      </c>
      <c r="F9" s="490">
        <v>0.15395975324984512</v>
      </c>
      <c r="G9" s="491">
        <v>9.2482048650594173E-2</v>
      </c>
      <c r="H9" s="492">
        <v>552106.37800000003</v>
      </c>
      <c r="I9" s="493">
        <v>9.2482048650594173E-2</v>
      </c>
      <c r="J9" s="494">
        <v>505368.83299999998</v>
      </c>
      <c r="K9" s="492">
        <v>505368.83299999998</v>
      </c>
    </row>
    <row r="10" spans="1:12" ht="21" customHeight="1">
      <c r="B10" s="161" t="s">
        <v>168</v>
      </c>
      <c r="C10" s="335"/>
      <c r="D10" s="383">
        <v>36163.811000000016</v>
      </c>
      <c r="E10" s="262">
        <v>35240.717000000004</v>
      </c>
      <c r="F10" s="393">
        <v>-2.5525351849671196E-2</v>
      </c>
      <c r="G10" s="263">
        <v>-0.14797460348683555</v>
      </c>
      <c r="H10" s="285">
        <v>35240.717000000004</v>
      </c>
      <c r="I10" s="264">
        <v>-0.14797460348683555</v>
      </c>
      <c r="J10" s="265">
        <v>41361.110999999997</v>
      </c>
      <c r="K10" s="285">
        <v>41361.110999999997</v>
      </c>
    </row>
    <row r="11" spans="1:12" ht="21" customHeight="1">
      <c r="B11" s="35"/>
      <c r="C11" s="39" t="s">
        <v>140</v>
      </c>
      <c r="D11" s="375">
        <v>31918</v>
      </c>
      <c r="E11" s="243">
        <v>30808</v>
      </c>
      <c r="F11" s="387">
        <v>-3.4776615076132611E-2</v>
      </c>
      <c r="G11" s="244">
        <v>-0.15185552251954626</v>
      </c>
      <c r="H11" s="245">
        <v>30808</v>
      </c>
      <c r="I11" s="246">
        <v>-0.15185552251954626</v>
      </c>
      <c r="J11" s="247">
        <v>36324</v>
      </c>
      <c r="K11" s="245">
        <v>36324</v>
      </c>
    </row>
    <row r="12" spans="1:12" ht="21" customHeight="1" thickBot="1">
      <c r="B12" s="37" t="s">
        <v>64</v>
      </c>
      <c r="C12" s="38"/>
      <c r="D12" s="495">
        <v>1053002.2170000002</v>
      </c>
      <c r="E12" s="496">
        <v>1011604.63</v>
      </c>
      <c r="F12" s="497">
        <v>-3.9313864996354697E-2</v>
      </c>
      <c r="G12" s="498">
        <v>-7.7274997497863263E-2</v>
      </c>
      <c r="H12" s="499">
        <v>1011604.63</v>
      </c>
      <c r="I12" s="500">
        <v>-7.7274997497863263E-2</v>
      </c>
      <c r="J12" s="501">
        <v>1096322.986</v>
      </c>
      <c r="K12" s="499">
        <v>1096322.986</v>
      </c>
    </row>
    <row r="13" spans="1:12" ht="15" customHeight="1">
      <c r="B13" s="114"/>
    </row>
    <row r="14" spans="1:12" s="167" customFormat="1" ht="15" customHeight="1">
      <c r="A14" s="163"/>
      <c r="B14" s="164"/>
      <c r="C14" s="165"/>
      <c r="D14" s="129"/>
      <c r="E14" s="129"/>
      <c r="F14" s="166"/>
      <c r="G14" s="166"/>
      <c r="H14" s="144"/>
      <c r="I14" s="166"/>
      <c r="J14" s="129"/>
      <c r="K14" s="144"/>
      <c r="L14" s="119"/>
    </row>
    <row r="15" spans="1:12" ht="15" customHeight="1">
      <c r="A15" s="6"/>
      <c r="B15" s="182" t="s">
        <v>83</v>
      </c>
      <c r="C15" s="6"/>
      <c r="D15" s="6"/>
      <c r="E15" s="6"/>
      <c r="F15" s="14"/>
      <c r="G15" s="14"/>
      <c r="H15" s="14"/>
      <c r="I15" s="14"/>
      <c r="J15" s="6"/>
      <c r="K15" s="14"/>
      <c r="L15" s="15"/>
    </row>
    <row r="16" spans="1:12" ht="15" customHeight="1" thickBot="1">
      <c r="A16" s="6"/>
      <c r="B16" s="8"/>
      <c r="C16" s="8"/>
      <c r="D16" s="6"/>
      <c r="E16" s="6"/>
      <c r="F16" s="14"/>
      <c r="G16" s="14"/>
      <c r="H16" s="14"/>
      <c r="I16" s="14"/>
      <c r="J16" s="6"/>
      <c r="K16" s="16" t="s">
        <v>1</v>
      </c>
      <c r="L16" s="15"/>
    </row>
    <row r="17" spans="1:12" ht="21" customHeight="1">
      <c r="A17" s="8"/>
      <c r="B17" s="575" t="s">
        <v>4</v>
      </c>
      <c r="C17" s="575"/>
      <c r="D17" s="541" t="str">
        <f>D6</f>
        <v>24.4Q</v>
      </c>
      <c r="E17" s="554">
        <f>E6</f>
        <v>2025</v>
      </c>
      <c r="F17" s="555"/>
      <c r="G17" s="555"/>
      <c r="H17" s="555"/>
      <c r="I17" s="556"/>
      <c r="J17" s="557">
        <f>J6</f>
        <v>2024</v>
      </c>
      <c r="K17" s="558"/>
      <c r="L17" s="11"/>
    </row>
    <row r="18" spans="1:12" ht="21" customHeight="1">
      <c r="A18" s="8"/>
      <c r="B18" s="577"/>
      <c r="C18" s="577"/>
      <c r="D18" s="542"/>
      <c r="E18" s="559" t="str">
        <f>E7</f>
        <v>25.1Q</v>
      </c>
      <c r="F18" s="44"/>
      <c r="G18" s="44"/>
      <c r="H18" s="561" t="str">
        <f>H7</f>
        <v>25.1Q
누계</v>
      </c>
      <c r="I18" s="45"/>
      <c r="J18" s="569" t="str">
        <f>J7</f>
        <v>24.1Q</v>
      </c>
      <c r="K18" s="546" t="str">
        <f>K7</f>
        <v>24.1Q
누계</v>
      </c>
      <c r="L18" s="11"/>
    </row>
    <row r="19" spans="1:12" ht="21" customHeight="1" thickBot="1">
      <c r="A19" s="17"/>
      <c r="B19" s="579"/>
      <c r="C19" s="579"/>
      <c r="D19" s="543"/>
      <c r="E19" s="560"/>
      <c r="F19" s="46" t="s">
        <v>169</v>
      </c>
      <c r="G19" s="183" t="s">
        <v>35</v>
      </c>
      <c r="H19" s="562"/>
      <c r="I19" s="46" t="s">
        <v>216</v>
      </c>
      <c r="J19" s="570"/>
      <c r="K19" s="547"/>
      <c r="L19" s="11"/>
    </row>
    <row r="20" spans="1:12" ht="21" customHeight="1" thickTop="1">
      <c r="B20" s="121" t="s">
        <v>123</v>
      </c>
      <c r="C20" s="122"/>
      <c r="D20" s="380">
        <v>-47761.651390999963</v>
      </c>
      <c r="E20" s="280">
        <v>175913.94948200003</v>
      </c>
      <c r="F20" s="390" t="s">
        <v>139</v>
      </c>
      <c r="G20" s="281">
        <v>-0.66988647360800746</v>
      </c>
      <c r="H20" s="282">
        <v>175913.94948200003</v>
      </c>
      <c r="I20" s="283">
        <v>-0.66988647360800746</v>
      </c>
      <c r="J20" s="284">
        <v>532889.24996399996</v>
      </c>
      <c r="K20" s="282">
        <v>532889.24996399996</v>
      </c>
    </row>
    <row r="21" spans="1:12" ht="21" customHeight="1">
      <c r="B21" s="35" t="s">
        <v>90</v>
      </c>
      <c r="C21" s="34"/>
      <c r="D21" s="374">
        <v>39068.314358000061</v>
      </c>
      <c r="E21" s="266">
        <v>45911.932774999994</v>
      </c>
      <c r="F21" s="386">
        <v>0.17517055776425017</v>
      </c>
      <c r="G21" s="239">
        <v>-2.0716398728371832E-2</v>
      </c>
      <c r="H21" s="240">
        <v>45911.932774999994</v>
      </c>
      <c r="I21" s="241">
        <v>-2.0716398728371832E-2</v>
      </c>
      <c r="J21" s="242">
        <v>46883.183497999984</v>
      </c>
      <c r="K21" s="240">
        <v>46883.183497999984</v>
      </c>
    </row>
    <row r="22" spans="1:12" ht="21" customHeight="1">
      <c r="B22" s="35" t="s">
        <v>91</v>
      </c>
      <c r="C22" s="35"/>
      <c r="D22" s="374">
        <v>-10376.958401000011</v>
      </c>
      <c r="E22" s="266">
        <v>114321.15706900005</v>
      </c>
      <c r="F22" s="386" t="s">
        <v>139</v>
      </c>
      <c r="G22" s="239">
        <v>-0.74228844431674101</v>
      </c>
      <c r="H22" s="240">
        <v>114321.15706900005</v>
      </c>
      <c r="I22" s="241">
        <v>-0.74228844431674101</v>
      </c>
      <c r="J22" s="242">
        <v>443601.20665100001</v>
      </c>
      <c r="K22" s="240">
        <v>443601.20665100001</v>
      </c>
    </row>
    <row r="23" spans="1:12" ht="21" customHeight="1">
      <c r="B23" s="35"/>
      <c r="C23" s="378" t="s">
        <v>104</v>
      </c>
      <c r="D23" s="375">
        <v>216179.87606799998</v>
      </c>
      <c r="E23" s="243">
        <v>234174.42395699999</v>
      </c>
      <c r="F23" s="387">
        <v>8.3238774192560649E-2</v>
      </c>
      <c r="G23" s="244">
        <v>-2.080268974497379E-2</v>
      </c>
      <c r="H23" s="245">
        <v>234174.42395699999</v>
      </c>
      <c r="I23" s="246">
        <v>-2.080268974497379E-2</v>
      </c>
      <c r="J23" s="247">
        <v>239149.37419100001</v>
      </c>
      <c r="K23" s="245">
        <v>239149.37419100001</v>
      </c>
    </row>
    <row r="24" spans="1:12" ht="21" customHeight="1">
      <c r="B24" s="35"/>
      <c r="C24" s="379" t="s">
        <v>107</v>
      </c>
      <c r="D24" s="381">
        <v>33905.983260000008</v>
      </c>
      <c r="E24" s="248">
        <v>30831.21068</v>
      </c>
      <c r="F24" s="391">
        <v>-9.0685250341269952E-2</v>
      </c>
      <c r="G24" s="249">
        <v>-0.1119826454212598</v>
      </c>
      <c r="H24" s="250">
        <v>30831.21068</v>
      </c>
      <c r="I24" s="251">
        <v>-0.1119826454212598</v>
      </c>
      <c r="J24" s="252">
        <v>34719.153315000003</v>
      </c>
      <c r="K24" s="250">
        <v>34719.153315000003</v>
      </c>
    </row>
    <row r="25" spans="1:12" ht="21" customHeight="1">
      <c r="B25" s="35" t="s">
        <v>89</v>
      </c>
      <c r="C25" s="341"/>
      <c r="D25" s="382">
        <v>-76453.007348000014</v>
      </c>
      <c r="E25" s="253">
        <v>15680.859637999965</v>
      </c>
      <c r="F25" s="392" t="s">
        <v>139</v>
      </c>
      <c r="G25" s="254">
        <v>-0.63021078936680897</v>
      </c>
      <c r="H25" s="255">
        <v>15680.859637999965</v>
      </c>
      <c r="I25" s="256">
        <v>-0.63021078936680897</v>
      </c>
      <c r="J25" s="257">
        <v>42404.859814999974</v>
      </c>
      <c r="K25" s="255">
        <v>42404.859814999974</v>
      </c>
    </row>
    <row r="26" spans="1:12" ht="21" customHeight="1">
      <c r="B26" s="193" t="s">
        <v>124</v>
      </c>
      <c r="C26" s="372"/>
      <c r="D26" s="376">
        <v>38798.427151999902</v>
      </c>
      <c r="E26" s="274">
        <v>106979.42509200005</v>
      </c>
      <c r="F26" s="388">
        <v>1.7573134517254703</v>
      </c>
      <c r="G26" s="258">
        <v>-1.1680577367274347E-2</v>
      </c>
      <c r="H26" s="259">
        <v>106979.42509200005</v>
      </c>
      <c r="I26" s="260">
        <v>-1.1680577367274347E-2</v>
      </c>
      <c r="J26" s="261">
        <v>108243.77487900003</v>
      </c>
      <c r="K26" s="259">
        <v>108243.77487900003</v>
      </c>
    </row>
    <row r="27" spans="1:12" ht="21" customHeight="1">
      <c r="B27" s="193" t="s">
        <v>31</v>
      </c>
      <c r="C27" s="371"/>
      <c r="D27" s="383">
        <v>-8528.8481969999993</v>
      </c>
      <c r="E27" s="262">
        <v>-10616.014445000001</v>
      </c>
      <c r="F27" s="393" t="s">
        <v>139</v>
      </c>
      <c r="G27" s="263" t="s">
        <v>139</v>
      </c>
      <c r="H27" s="285">
        <v>-10616.014445000001</v>
      </c>
      <c r="I27" s="264" t="s">
        <v>139</v>
      </c>
      <c r="J27" s="265">
        <v>-9139.3476229999997</v>
      </c>
      <c r="K27" s="285">
        <v>-9139.3476229999997</v>
      </c>
    </row>
    <row r="28" spans="1:12" ht="21" customHeight="1" thickBot="1">
      <c r="B28" s="160" t="s">
        <v>93</v>
      </c>
      <c r="C28" s="373"/>
      <c r="D28" s="377">
        <v>-15735.693279999308</v>
      </c>
      <c r="E28" s="275">
        <v>203195.24506200021</v>
      </c>
      <c r="F28" s="389" t="s">
        <v>139</v>
      </c>
      <c r="G28" s="276">
        <v>-0.5742412859206546</v>
      </c>
      <c r="H28" s="277">
        <v>203195.24506200021</v>
      </c>
      <c r="I28" s="278">
        <v>-0.5742412859206546</v>
      </c>
      <c r="J28" s="279">
        <v>477254.45972699986</v>
      </c>
      <c r="K28" s="277">
        <v>477254.45972699986</v>
      </c>
    </row>
    <row r="29" spans="1:12" s="167" customFormat="1" ht="15" customHeight="1">
      <c r="A29" s="163"/>
      <c r="B29" s="164"/>
      <c r="C29" s="165"/>
      <c r="D29" s="129"/>
      <c r="E29" s="129"/>
      <c r="F29" s="166"/>
      <c r="G29" s="166"/>
      <c r="H29" s="144"/>
      <c r="I29" s="166"/>
      <c r="J29" s="129"/>
      <c r="K29" s="144"/>
      <c r="L29" s="119"/>
    </row>
    <row r="30" spans="1:12" ht="15" customHeight="1">
      <c r="A30" s="6"/>
      <c r="B30" s="151" t="s">
        <v>115</v>
      </c>
      <c r="C30" s="6"/>
      <c r="D30" s="6"/>
      <c r="E30" s="6"/>
      <c r="F30" s="14"/>
      <c r="G30" s="14"/>
      <c r="H30" s="14"/>
      <c r="I30" s="14"/>
      <c r="J30" s="6"/>
      <c r="K30" s="14"/>
      <c r="L30" s="15"/>
    </row>
    <row r="31" spans="1:12" ht="15" customHeight="1" thickBot="1">
      <c r="A31" s="6"/>
      <c r="B31" s="182"/>
      <c r="C31" s="6"/>
      <c r="D31" s="6"/>
      <c r="E31" s="6"/>
      <c r="F31" s="14"/>
      <c r="G31" s="14"/>
      <c r="H31" s="14"/>
      <c r="I31" s="14"/>
      <c r="J31" s="6"/>
      <c r="K31" s="16" t="s">
        <v>1</v>
      </c>
      <c r="L31" s="15"/>
    </row>
    <row r="32" spans="1:12" ht="19.5" customHeight="1">
      <c r="B32" s="581" t="s">
        <v>4</v>
      </c>
      <c r="C32" s="581"/>
      <c r="D32" s="582"/>
      <c r="E32" s="563" t="str">
        <f>'(6) BS'!$G$5</f>
        <v>2024. 12월 말</v>
      </c>
      <c r="F32" s="563"/>
      <c r="G32" s="564"/>
      <c r="H32" s="567" t="str">
        <f>'(6) BS'!$D$5</f>
        <v>2025. 3월 말</v>
      </c>
      <c r="I32" s="567"/>
      <c r="J32" s="567"/>
      <c r="K32" s="195"/>
    </row>
    <row r="33" spans="1:12" ht="19.5" customHeight="1" thickBot="1">
      <c r="B33" s="583"/>
      <c r="C33" s="583"/>
      <c r="D33" s="584"/>
      <c r="E33" s="565"/>
      <c r="F33" s="565"/>
      <c r="G33" s="566"/>
      <c r="H33" s="568"/>
      <c r="I33" s="568"/>
      <c r="J33" s="568"/>
      <c r="K33" s="196" t="s">
        <v>92</v>
      </c>
    </row>
    <row r="34" spans="1:12" ht="21.75" customHeight="1">
      <c r="B34" s="585" t="s">
        <v>86</v>
      </c>
      <c r="C34" s="585"/>
      <c r="D34" s="586"/>
      <c r="E34" s="548">
        <v>47977678.781769007</v>
      </c>
      <c r="F34" s="549"/>
      <c r="G34" s="550"/>
      <c r="H34" s="551">
        <v>49568315.070657007</v>
      </c>
      <c r="I34" s="552"/>
      <c r="J34" s="553"/>
      <c r="K34" s="180">
        <f>H34/E34-1</f>
        <v>3.3153673318026877E-2</v>
      </c>
    </row>
    <row r="35" spans="1:12" ht="21.75" customHeight="1">
      <c r="B35" s="571" t="s">
        <v>122</v>
      </c>
      <c r="C35" s="571"/>
      <c r="D35" s="572"/>
      <c r="E35" s="593">
        <v>8247672.7077620002</v>
      </c>
      <c r="F35" s="594"/>
      <c r="G35" s="595"/>
      <c r="H35" s="596">
        <v>9107810.1347930003</v>
      </c>
      <c r="I35" s="597"/>
      <c r="J35" s="598"/>
      <c r="K35" s="171">
        <f>H35/E35-1</f>
        <v>0.10428850143647339</v>
      </c>
    </row>
    <row r="36" spans="1:12" ht="21.75" customHeight="1">
      <c r="B36" s="571" t="s">
        <v>87</v>
      </c>
      <c r="C36" s="571"/>
      <c r="D36" s="572"/>
      <c r="E36" s="593">
        <v>4927149.0534100002</v>
      </c>
      <c r="F36" s="594"/>
      <c r="G36" s="595"/>
      <c r="H36" s="596">
        <v>4212838.8632469997</v>
      </c>
      <c r="I36" s="597"/>
      <c r="J36" s="598"/>
      <c r="K36" s="171">
        <f>H36/E36-1</f>
        <v>-0.14497434163649625</v>
      </c>
    </row>
    <row r="37" spans="1:12" ht="21.75" customHeight="1" thickBot="1">
      <c r="B37" s="573" t="s">
        <v>88</v>
      </c>
      <c r="C37" s="573"/>
      <c r="D37" s="574"/>
      <c r="E37" s="587">
        <v>1.57</v>
      </c>
      <c r="F37" s="588"/>
      <c r="G37" s="589"/>
      <c r="H37" s="590">
        <v>1.5943354846260622</v>
      </c>
      <c r="I37" s="591"/>
      <c r="J37" s="592"/>
      <c r="K37" s="197">
        <f>H37-E37</f>
        <v>2.4335484626062165E-2</v>
      </c>
    </row>
    <row r="38" spans="1:12" ht="15" customHeight="1">
      <c r="B38" s="114" t="s">
        <v>120</v>
      </c>
    </row>
    <row r="39" spans="1:12" ht="15" customHeight="1">
      <c r="B39" s="114"/>
    </row>
    <row r="40" spans="1:12" ht="15" customHeight="1">
      <c r="B40" s="222"/>
    </row>
    <row r="41" spans="1:12" ht="3" customHeight="1">
      <c r="A41" s="1"/>
      <c r="B41" s="1"/>
      <c r="C41" s="1"/>
      <c r="D41" s="1"/>
      <c r="E41" s="1"/>
      <c r="F41" s="2"/>
      <c r="G41" s="2"/>
      <c r="H41" s="2"/>
      <c r="I41" s="2"/>
      <c r="J41" s="1"/>
      <c r="K41" s="2"/>
      <c r="L41" s="3"/>
    </row>
  </sheetData>
  <mergeCells count="31">
    <mergeCell ref="B35:D35"/>
    <mergeCell ref="B36:D36"/>
    <mergeCell ref="B37:D37"/>
    <mergeCell ref="B6:C8"/>
    <mergeCell ref="E6:I6"/>
    <mergeCell ref="B17:C19"/>
    <mergeCell ref="B32:D33"/>
    <mergeCell ref="B34:D34"/>
    <mergeCell ref="E37:G37"/>
    <mergeCell ref="H37:J37"/>
    <mergeCell ref="E36:G36"/>
    <mergeCell ref="H36:J36"/>
    <mergeCell ref="E35:G35"/>
    <mergeCell ref="H35:J35"/>
    <mergeCell ref="J6:K6"/>
    <mergeCell ref="E7:E8"/>
    <mergeCell ref="D17:D19"/>
    <mergeCell ref="D6:D8"/>
    <mergeCell ref="J7:J8"/>
    <mergeCell ref="K7:K8"/>
    <mergeCell ref="E34:G34"/>
    <mergeCell ref="H34:J34"/>
    <mergeCell ref="E17:I17"/>
    <mergeCell ref="J17:K17"/>
    <mergeCell ref="E18:E19"/>
    <mergeCell ref="K18:K19"/>
    <mergeCell ref="H7:H8"/>
    <mergeCell ref="H18:H19"/>
    <mergeCell ref="E32:G33"/>
    <mergeCell ref="H32:J33"/>
    <mergeCell ref="J18:J19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39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3" width="3.125" style="4" customWidth="1"/>
    <col min="4" max="6" width="8.625" style="4" customWidth="1"/>
    <col min="7" max="8" width="7.625" style="4" customWidth="1"/>
    <col min="9" max="9" width="8.625" style="4" customWidth="1"/>
    <col min="10" max="11" width="7.625" style="4" customWidth="1"/>
    <col min="12" max="13" width="8.625" style="4" customWidth="1"/>
    <col min="14" max="14" width="1.625" style="12" customWidth="1"/>
    <col min="15" max="15" width="20.625" style="13" customWidth="1"/>
    <col min="16" max="16384" width="9" style="13"/>
  </cols>
  <sheetData>
    <row r="1" spans="1:14" ht="24.95" customHeight="1">
      <c r="A1" s="6"/>
      <c r="B1" s="151" t="s">
        <v>126</v>
      </c>
      <c r="C1" s="151"/>
      <c r="D1" s="7"/>
      <c r="E1" s="8"/>
      <c r="F1" s="8"/>
      <c r="G1" s="9"/>
      <c r="H1" s="9"/>
      <c r="I1" s="9"/>
      <c r="J1" s="9"/>
      <c r="K1" s="10"/>
      <c r="L1" s="8"/>
      <c r="M1" s="10"/>
      <c r="N1" s="11"/>
    </row>
    <row r="2" spans="1:14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1"/>
      <c r="M2" s="2"/>
      <c r="N2" s="3"/>
    </row>
    <row r="3" spans="1:14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14"/>
      <c r="L3" s="6"/>
      <c r="M3" s="14"/>
      <c r="N3" s="15"/>
    </row>
    <row r="4" spans="1:14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14"/>
      <c r="L4" s="6"/>
      <c r="M4" s="16" t="s">
        <v>1</v>
      </c>
      <c r="N4" s="15"/>
    </row>
    <row r="5" spans="1:14" ht="21" customHeight="1">
      <c r="A5" s="8"/>
      <c r="B5" s="575" t="s">
        <v>4</v>
      </c>
      <c r="C5" s="575"/>
      <c r="D5" s="576"/>
      <c r="E5" s="608" t="s">
        <v>214</v>
      </c>
      <c r="F5" s="555">
        <f>'(5) IS'!E5</f>
        <v>2025</v>
      </c>
      <c r="G5" s="555"/>
      <c r="H5" s="555"/>
      <c r="I5" s="555"/>
      <c r="J5" s="555"/>
      <c r="K5" s="555"/>
      <c r="L5" s="600">
        <f>'(5) IS'!J5</f>
        <v>2024</v>
      </c>
      <c r="M5" s="601"/>
      <c r="N5" s="11"/>
    </row>
    <row r="6" spans="1:14" ht="21" customHeight="1">
      <c r="A6" s="8"/>
      <c r="B6" s="577"/>
      <c r="C6" s="577"/>
      <c r="D6" s="578"/>
      <c r="E6" s="609"/>
      <c r="F6" s="599" t="str">
        <f>'(3) UW Income'!F6:F7</f>
        <v>25.1Q</v>
      </c>
      <c r="G6" s="44"/>
      <c r="H6" s="44"/>
      <c r="I6" s="604" t="str">
        <f>'(5) IS'!H6</f>
        <v>25.1Q
누계</v>
      </c>
      <c r="J6" s="44"/>
      <c r="K6" s="45"/>
      <c r="L6" s="602" t="str">
        <f>'(5) IS'!J6:J7</f>
        <v>24.1Q</v>
      </c>
      <c r="M6" s="606" t="str">
        <f>'(5) IS'!K6</f>
        <v>24.1Q
누계</v>
      </c>
      <c r="N6" s="11"/>
    </row>
    <row r="7" spans="1:14" ht="21" customHeight="1" thickBot="1">
      <c r="A7" s="17"/>
      <c r="B7" s="579"/>
      <c r="C7" s="579"/>
      <c r="D7" s="580"/>
      <c r="E7" s="610"/>
      <c r="F7" s="579"/>
      <c r="G7" s="31" t="s">
        <v>149</v>
      </c>
      <c r="H7" s="46" t="s">
        <v>150</v>
      </c>
      <c r="I7" s="605"/>
      <c r="J7" s="46" t="s">
        <v>63</v>
      </c>
      <c r="K7" s="46" t="s">
        <v>35</v>
      </c>
      <c r="L7" s="603"/>
      <c r="M7" s="607"/>
      <c r="N7" s="11"/>
    </row>
    <row r="8" spans="1:14" ht="36.75" customHeight="1" thickTop="1">
      <c r="B8" s="118" t="s">
        <v>65</v>
      </c>
      <c r="C8" s="118"/>
      <c r="D8" s="328"/>
      <c r="E8" s="531">
        <v>478445.09000000008</v>
      </c>
      <c r="F8" s="532">
        <v>552106.37800000003</v>
      </c>
      <c r="G8" s="533">
        <v>0.15395975324984512</v>
      </c>
      <c r="H8" s="533">
        <v>9.2482048650594173E-2</v>
      </c>
      <c r="I8" s="534">
        <v>552106.37800000003</v>
      </c>
      <c r="J8" s="535">
        <v>0.12604272867858315</v>
      </c>
      <c r="K8" s="535">
        <v>9.2482048650594173E-2</v>
      </c>
      <c r="L8" s="536">
        <v>505368.83299999998</v>
      </c>
      <c r="M8" s="534">
        <v>505368.83299999998</v>
      </c>
    </row>
    <row r="9" spans="1:14" ht="36.75" customHeight="1">
      <c r="B9" s="228" t="s">
        <v>168</v>
      </c>
      <c r="C9" s="228"/>
      <c r="D9" s="336"/>
      <c r="E9" s="385">
        <v>36163.811000000016</v>
      </c>
      <c r="F9" s="464">
        <v>35240.717000000004</v>
      </c>
      <c r="G9" s="171">
        <v>-2.5525351849671196E-2</v>
      </c>
      <c r="H9" s="171">
        <v>-0.14797460348683555</v>
      </c>
      <c r="I9" s="273">
        <v>35240.717000000004</v>
      </c>
      <c r="J9" s="171">
        <v>8.045254154390032E-3</v>
      </c>
      <c r="K9" s="171">
        <v>-0.14797460348683555</v>
      </c>
      <c r="L9" s="230">
        <v>41361.110999999997</v>
      </c>
      <c r="M9" s="229">
        <v>41361.110999999997</v>
      </c>
    </row>
    <row r="10" spans="1:14" ht="36.75" customHeight="1" thickBot="1">
      <c r="B10" s="37" t="s">
        <v>64</v>
      </c>
      <c r="C10" s="37"/>
      <c r="D10" s="38"/>
      <c r="E10" s="482">
        <v>1053002.2170000002</v>
      </c>
      <c r="F10" s="483">
        <v>1011604.63</v>
      </c>
      <c r="G10" s="173">
        <v>-3.9313864996354697E-2</v>
      </c>
      <c r="H10" s="173">
        <v>-7.7274997497863263E-2</v>
      </c>
      <c r="I10" s="484">
        <v>1011604.63</v>
      </c>
      <c r="J10" s="173">
        <v>0.23094355180422946</v>
      </c>
      <c r="K10" s="173">
        <v>-7.7274997497863263E-2</v>
      </c>
      <c r="L10" s="485">
        <v>1096322.986</v>
      </c>
      <c r="M10" s="486">
        <v>1096322.986</v>
      </c>
    </row>
    <row r="11" spans="1:14" s="167" customFormat="1" ht="15" customHeight="1">
      <c r="A11" s="163"/>
      <c r="B11" s="114"/>
      <c r="C11" s="164"/>
      <c r="D11" s="165"/>
      <c r="E11" s="129"/>
      <c r="F11" s="129"/>
      <c r="G11" s="166"/>
      <c r="H11" s="166"/>
      <c r="I11" s="144"/>
      <c r="J11" s="166"/>
      <c r="K11" s="166"/>
      <c r="L11" s="129"/>
      <c r="M11" s="144"/>
      <c r="N11" s="119"/>
    </row>
    <row r="12" spans="1:14" s="167" customFormat="1" ht="20.100000000000001" customHeight="1" thickBot="1">
      <c r="A12" s="163"/>
      <c r="B12" s="318" t="s">
        <v>137</v>
      </c>
      <c r="C12" s="168"/>
      <c r="D12" s="165"/>
      <c r="E12" s="129"/>
      <c r="F12" s="129"/>
      <c r="G12" s="166"/>
      <c r="H12" s="166"/>
      <c r="I12" s="144"/>
      <c r="J12" s="166"/>
      <c r="K12" s="166"/>
      <c r="L12" s="129"/>
      <c r="M12" s="144"/>
      <c r="N12" s="119"/>
    </row>
    <row r="13" spans="1:14" ht="36.75" customHeight="1">
      <c r="B13" s="122"/>
      <c r="C13" s="176" t="s">
        <v>66</v>
      </c>
      <c r="D13" s="330"/>
      <c r="E13" s="384">
        <v>20055</v>
      </c>
      <c r="F13" s="178">
        <v>21231</v>
      </c>
      <c r="G13" s="180">
        <v>5.8638743455497355E-2</v>
      </c>
      <c r="H13" s="208">
        <v>-0.1116364701451944</v>
      </c>
      <c r="I13" s="179">
        <v>21231</v>
      </c>
      <c r="J13" s="180">
        <v>0.6255819435441099</v>
      </c>
      <c r="K13" s="180">
        <v>-0.1116364701451944</v>
      </c>
      <c r="L13" s="181">
        <v>23899</v>
      </c>
      <c r="M13" s="179">
        <v>23899</v>
      </c>
    </row>
    <row r="14" spans="1:14" ht="36.75" customHeight="1">
      <c r="B14" s="35"/>
      <c r="C14" s="162" t="s">
        <v>67</v>
      </c>
      <c r="D14" s="33"/>
      <c r="E14" s="343">
        <v>3462</v>
      </c>
      <c r="F14" s="101">
        <v>3103</v>
      </c>
      <c r="G14" s="76">
        <v>-0.10369728480647022</v>
      </c>
      <c r="H14" s="185">
        <v>-0.20231362467866321</v>
      </c>
      <c r="I14" s="77">
        <v>3103</v>
      </c>
      <c r="J14" s="76">
        <v>9.1431433791030706E-2</v>
      </c>
      <c r="K14" s="76">
        <v>-0.20231362467866321</v>
      </c>
      <c r="L14" s="78">
        <v>3890</v>
      </c>
      <c r="M14" s="77">
        <v>3890</v>
      </c>
    </row>
    <row r="15" spans="1:14" ht="36.75" customHeight="1">
      <c r="B15" s="35"/>
      <c r="C15" s="162" t="s">
        <v>68</v>
      </c>
      <c r="D15" s="36"/>
      <c r="E15" s="343">
        <v>8401</v>
      </c>
      <c r="F15" s="101">
        <v>6474</v>
      </c>
      <c r="G15" s="76">
        <v>-0.22937745506487328</v>
      </c>
      <c r="H15" s="185">
        <v>-0.24147627416520212</v>
      </c>
      <c r="I15" s="77">
        <v>6474</v>
      </c>
      <c r="J15" s="76">
        <v>0.19075962048441275</v>
      </c>
      <c r="K15" s="76">
        <v>-0.24147627416520212</v>
      </c>
      <c r="L15" s="78">
        <v>8535</v>
      </c>
      <c r="M15" s="77">
        <v>8535</v>
      </c>
    </row>
    <row r="16" spans="1:14" ht="36.75" customHeight="1">
      <c r="B16" s="169"/>
      <c r="C16" s="174" t="s">
        <v>69</v>
      </c>
      <c r="D16" s="58"/>
      <c r="E16" s="396">
        <v>31918</v>
      </c>
      <c r="F16" s="198">
        <v>30808</v>
      </c>
      <c r="G16" s="200">
        <v>-3.4776615076132611E-2</v>
      </c>
      <c r="H16" s="209">
        <v>-0.15185552251954626</v>
      </c>
      <c r="I16" s="199">
        <v>30808</v>
      </c>
      <c r="J16" s="200">
        <v>0.90777299781955334</v>
      </c>
      <c r="K16" s="200">
        <v>-0.15185552251954626</v>
      </c>
      <c r="L16" s="201">
        <v>36324</v>
      </c>
      <c r="M16" s="199">
        <v>36324</v>
      </c>
    </row>
    <row r="17" spans="1:14" ht="36.75" customHeight="1">
      <c r="B17" s="35"/>
      <c r="C17" s="162" t="s">
        <v>70</v>
      </c>
      <c r="D17" s="36"/>
      <c r="E17" s="343">
        <v>2856</v>
      </c>
      <c r="F17" s="101">
        <v>2827</v>
      </c>
      <c r="G17" s="76">
        <v>-1.0154061624649824E-2</v>
      </c>
      <c r="H17" s="185">
        <v>-2.179930795847751E-2</v>
      </c>
      <c r="I17" s="77">
        <v>2827</v>
      </c>
      <c r="J17" s="76">
        <v>8.3298956921444983E-2</v>
      </c>
      <c r="K17" s="76">
        <v>-2.179930795847751E-2</v>
      </c>
      <c r="L17" s="78">
        <v>2890</v>
      </c>
      <c r="M17" s="77">
        <v>2890</v>
      </c>
    </row>
    <row r="18" spans="1:14" ht="36.75" customHeight="1">
      <c r="B18" s="170"/>
      <c r="C18" s="175" t="s">
        <v>71</v>
      </c>
      <c r="D18" s="336"/>
      <c r="E18" s="347">
        <v>34774</v>
      </c>
      <c r="F18" s="155">
        <v>33635</v>
      </c>
      <c r="G18" s="157">
        <v>-3.2754356703284082E-2</v>
      </c>
      <c r="H18" s="188">
        <v>-0.14227061763655835</v>
      </c>
      <c r="I18" s="156">
        <v>33635</v>
      </c>
      <c r="J18" s="157">
        <v>0.9910719547409983</v>
      </c>
      <c r="K18" s="157">
        <v>-0.14227061763655835</v>
      </c>
      <c r="L18" s="158">
        <v>39214</v>
      </c>
      <c r="M18" s="156">
        <v>39214</v>
      </c>
    </row>
    <row r="19" spans="1:14" ht="36.75" customHeight="1">
      <c r="B19" s="35"/>
      <c r="C19" s="162" t="s">
        <v>72</v>
      </c>
      <c r="D19" s="36"/>
      <c r="E19" s="343">
        <v>173</v>
      </c>
      <c r="F19" s="101">
        <v>44</v>
      </c>
      <c r="G19" s="76">
        <v>-0.74566473988439308</v>
      </c>
      <c r="H19" s="185">
        <v>-0.75</v>
      </c>
      <c r="I19" s="77">
        <v>44</v>
      </c>
      <c r="J19" s="76">
        <v>1.296481819789027E-3</v>
      </c>
      <c r="K19" s="76">
        <v>-0.75</v>
      </c>
      <c r="L19" s="78">
        <v>176</v>
      </c>
      <c r="M19" s="77">
        <v>176</v>
      </c>
    </row>
    <row r="20" spans="1:14" ht="36.75" customHeight="1">
      <c r="B20" s="35"/>
      <c r="C20" s="162" t="s">
        <v>73</v>
      </c>
      <c r="D20" s="36"/>
      <c r="E20" s="343">
        <v>148</v>
      </c>
      <c r="F20" s="101">
        <v>259</v>
      </c>
      <c r="G20" s="76">
        <v>0.75</v>
      </c>
      <c r="H20" s="185">
        <v>-0.2314540059347181</v>
      </c>
      <c r="I20" s="77">
        <v>259</v>
      </c>
      <c r="J20" s="76">
        <v>7.6315634392126819E-3</v>
      </c>
      <c r="K20" s="76">
        <v>-0.2314540059347181</v>
      </c>
      <c r="L20" s="78">
        <v>337</v>
      </c>
      <c r="M20" s="77">
        <v>337</v>
      </c>
    </row>
    <row r="21" spans="1:14" ht="36.75" customHeight="1">
      <c r="B21" s="170"/>
      <c r="C21" s="175" t="s">
        <v>74</v>
      </c>
      <c r="D21" s="336"/>
      <c r="E21" s="347">
        <v>321</v>
      </c>
      <c r="F21" s="155">
        <v>303</v>
      </c>
      <c r="G21" s="157">
        <v>-5.6074766355140193E-2</v>
      </c>
      <c r="H21" s="188">
        <v>-0.40935672514619881</v>
      </c>
      <c r="I21" s="156">
        <v>303</v>
      </c>
      <c r="J21" s="157">
        <v>8.9280452590017097E-3</v>
      </c>
      <c r="K21" s="157">
        <v>-0.40935672514619881</v>
      </c>
      <c r="L21" s="158">
        <v>513</v>
      </c>
      <c r="M21" s="156">
        <v>513</v>
      </c>
    </row>
    <row r="22" spans="1:14" ht="36.75" customHeight="1" thickBot="1">
      <c r="B22" s="160"/>
      <c r="C22" s="319" t="s">
        <v>138</v>
      </c>
      <c r="D22" s="329"/>
      <c r="E22" s="395">
        <v>35095</v>
      </c>
      <c r="F22" s="133">
        <v>33938</v>
      </c>
      <c r="G22" s="135">
        <v>-3.2967659210713762E-2</v>
      </c>
      <c r="H22" s="190">
        <v>-0.14571953583205377</v>
      </c>
      <c r="I22" s="134">
        <v>33938</v>
      </c>
      <c r="J22" s="135">
        <v>1</v>
      </c>
      <c r="K22" s="135">
        <v>-0.14571953583205377</v>
      </c>
      <c r="L22" s="136">
        <v>39727</v>
      </c>
      <c r="M22" s="134">
        <v>39727</v>
      </c>
    </row>
    <row r="23" spans="1:14" s="167" customFormat="1" ht="15" customHeight="1" thickBot="1">
      <c r="A23" s="163"/>
      <c r="B23" s="164"/>
      <c r="C23" s="164"/>
      <c r="D23" s="165"/>
      <c r="E23" s="129"/>
      <c r="F23" s="129"/>
      <c r="G23" s="131"/>
      <c r="H23" s="166"/>
      <c r="I23" s="144"/>
      <c r="J23" s="166"/>
      <c r="K23" s="166"/>
      <c r="L23" s="129"/>
      <c r="M23" s="144"/>
      <c r="N23" s="119"/>
    </row>
    <row r="24" spans="1:14" ht="36.75" customHeight="1">
      <c r="B24" s="121" t="s">
        <v>78</v>
      </c>
      <c r="C24" s="121"/>
      <c r="D24" s="337"/>
      <c r="E24" s="397">
        <v>0.86670000000000003</v>
      </c>
      <c r="F24" s="269">
        <v>0.86509999999999998</v>
      </c>
      <c r="G24" s="399"/>
      <c r="H24" s="210">
        <v>-6.1999999999999833E-3</v>
      </c>
      <c r="I24" s="267">
        <v>0.86509999999999998</v>
      </c>
      <c r="J24" s="180"/>
      <c r="K24" s="210">
        <v>-6.1999999999999833E-3</v>
      </c>
      <c r="L24" s="271">
        <v>0.87129999999999996</v>
      </c>
      <c r="M24" s="267">
        <v>0.87129999999999996</v>
      </c>
    </row>
    <row r="25" spans="1:14" ht="36.75" customHeight="1" thickBot="1">
      <c r="B25" s="160" t="s">
        <v>79</v>
      </c>
      <c r="C25" s="160"/>
      <c r="D25" s="338"/>
      <c r="E25" s="398">
        <v>0.72870000000000001</v>
      </c>
      <c r="F25" s="270">
        <v>0.7339</v>
      </c>
      <c r="G25" s="197"/>
      <c r="H25" s="226">
        <v>-6.3999999999999613E-3</v>
      </c>
      <c r="I25" s="268">
        <v>0.7339</v>
      </c>
      <c r="J25" s="173"/>
      <c r="K25" s="226">
        <v>-6.3999999999999613E-3</v>
      </c>
      <c r="L25" s="272">
        <v>0.74029999999999996</v>
      </c>
      <c r="M25" s="268">
        <v>0.74029999999999996</v>
      </c>
    </row>
    <row r="26" spans="1:14" ht="15" customHeight="1"/>
    <row r="27" spans="1:14" ht="3" customHeight="1">
      <c r="A27" s="1"/>
      <c r="B27" s="1"/>
      <c r="C27" s="1"/>
      <c r="D27" s="1"/>
      <c r="E27" s="1"/>
      <c r="F27" s="1"/>
      <c r="G27" s="2"/>
      <c r="H27" s="2"/>
      <c r="I27" s="2"/>
      <c r="J27" s="2"/>
      <c r="K27" s="2"/>
      <c r="L27" s="1"/>
      <c r="M27" s="2"/>
      <c r="N27" s="3"/>
    </row>
    <row r="29" spans="1:14">
      <c r="C29" s="114"/>
      <c r="D29" s="114"/>
      <c r="E29" s="321"/>
      <c r="F29" s="321"/>
      <c r="I29" s="321"/>
      <c r="L29" s="321"/>
      <c r="M29" s="322"/>
    </row>
    <row r="30" spans="1:14">
      <c r="C30" s="114"/>
      <c r="D30" s="114"/>
      <c r="E30" s="321"/>
      <c r="F30" s="321"/>
      <c r="I30" s="321"/>
      <c r="L30" s="321"/>
      <c r="M30" s="321"/>
    </row>
    <row r="31" spans="1:14">
      <c r="D31" s="114"/>
      <c r="I31" s="323"/>
      <c r="M31" s="323"/>
    </row>
    <row r="32" spans="1:14">
      <c r="D32" s="114"/>
      <c r="I32" s="323"/>
      <c r="M32" s="323"/>
    </row>
    <row r="33" spans="4:13">
      <c r="D33" s="114"/>
      <c r="I33" s="323"/>
      <c r="M33" s="323"/>
    </row>
    <row r="34" spans="4:13">
      <c r="D34" s="114"/>
      <c r="I34" s="323"/>
      <c r="M34" s="323"/>
    </row>
    <row r="35" spans="4:13">
      <c r="D35" s="114"/>
      <c r="I35" s="323"/>
      <c r="M35" s="323"/>
    </row>
    <row r="36" spans="4:13">
      <c r="D36" s="114"/>
      <c r="I36" s="323"/>
      <c r="M36" s="323"/>
    </row>
    <row r="37" spans="4:13">
      <c r="D37" s="114"/>
      <c r="I37" s="323"/>
      <c r="M37" s="323"/>
    </row>
    <row r="38" spans="4:13">
      <c r="D38" s="114"/>
    </row>
    <row r="39" spans="4:13">
      <c r="D39" s="114"/>
      <c r="I39" s="323"/>
      <c r="M39" s="323"/>
    </row>
  </sheetData>
  <mergeCells count="8">
    <mergeCell ref="B5:D7"/>
    <mergeCell ref="F5:K5"/>
    <mergeCell ref="L5:M5"/>
    <mergeCell ref="F6:F7"/>
    <mergeCell ref="L6:L7"/>
    <mergeCell ref="I6:I7"/>
    <mergeCell ref="M6:M7"/>
    <mergeCell ref="E5:E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2 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37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5.625" style="4" customWidth="1"/>
    <col min="3" max="3" width="2.625" style="4" customWidth="1"/>
    <col min="4" max="4" width="17.125" style="4" customWidth="1"/>
    <col min="5" max="6" width="8.625" style="4" customWidth="1"/>
    <col min="7" max="8" width="6.625" style="4" customWidth="1"/>
    <col min="9" max="9" width="8.625" style="4" customWidth="1"/>
    <col min="10" max="10" width="6.625" style="4" customWidth="1"/>
    <col min="11" max="12" width="8.625" style="4" customWidth="1"/>
    <col min="13" max="13" width="1.625" style="12" customWidth="1"/>
    <col min="14" max="14" width="20.625" style="13" customWidth="1"/>
    <col min="15" max="16384" width="9" style="13"/>
  </cols>
  <sheetData>
    <row r="1" spans="1:13" ht="24.95" customHeight="1">
      <c r="A1" s="6"/>
      <c r="B1" s="7" t="s">
        <v>119</v>
      </c>
      <c r="C1" s="7"/>
      <c r="D1" s="7"/>
      <c r="E1" s="8"/>
      <c r="F1" s="8"/>
      <c r="G1" s="9"/>
      <c r="H1" s="9"/>
      <c r="I1" s="9"/>
      <c r="J1" s="10"/>
      <c r="K1" s="8"/>
      <c r="L1" s="10"/>
      <c r="M1" s="11"/>
    </row>
    <row r="2" spans="1:13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1"/>
      <c r="L2" s="2"/>
      <c r="M2" s="3"/>
    </row>
    <row r="3" spans="1:13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6"/>
      <c r="L3" s="14"/>
      <c r="M3" s="15"/>
    </row>
    <row r="4" spans="1:13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6"/>
      <c r="L4" s="16" t="s">
        <v>1</v>
      </c>
      <c r="M4" s="15"/>
    </row>
    <row r="5" spans="1:13" ht="15.95" customHeight="1">
      <c r="A5" s="8"/>
      <c r="B5" s="575" t="s">
        <v>4</v>
      </c>
      <c r="C5" s="575"/>
      <c r="D5" s="576"/>
      <c r="E5" s="608" t="s">
        <v>214</v>
      </c>
      <c r="F5" s="555">
        <f>'(5) IS'!E5</f>
        <v>2025</v>
      </c>
      <c r="G5" s="555"/>
      <c r="H5" s="555"/>
      <c r="I5" s="555"/>
      <c r="J5" s="555"/>
      <c r="K5" s="600">
        <f>'(5) IS'!J5</f>
        <v>2024</v>
      </c>
      <c r="L5" s="601"/>
      <c r="M5" s="11"/>
    </row>
    <row r="6" spans="1:13" ht="15.95" customHeight="1">
      <c r="A6" s="8"/>
      <c r="B6" s="577"/>
      <c r="C6" s="577"/>
      <c r="D6" s="578"/>
      <c r="E6" s="609"/>
      <c r="F6" s="599" t="str">
        <f>'(5) IS'!E6:E7</f>
        <v>25.1Q</v>
      </c>
      <c r="G6" s="44"/>
      <c r="H6" s="44"/>
      <c r="I6" s="604" t="str">
        <f>'(5) IS'!H6</f>
        <v>25.1Q
누계</v>
      </c>
      <c r="J6" s="45"/>
      <c r="K6" s="602" t="str">
        <f>'(5) IS'!J6:J7</f>
        <v>24.1Q</v>
      </c>
      <c r="L6" s="606" t="str">
        <f>'(5) IS'!K6</f>
        <v>24.1Q
누계</v>
      </c>
      <c r="M6" s="11"/>
    </row>
    <row r="7" spans="1:13" ht="15.95" customHeight="1" thickBot="1">
      <c r="A7" s="17"/>
      <c r="B7" s="579"/>
      <c r="C7" s="579"/>
      <c r="D7" s="580"/>
      <c r="E7" s="610"/>
      <c r="F7" s="579"/>
      <c r="G7" s="31" t="s">
        <v>149</v>
      </c>
      <c r="H7" s="183" t="s">
        <v>150</v>
      </c>
      <c r="I7" s="605"/>
      <c r="J7" s="46" t="s">
        <v>35</v>
      </c>
      <c r="K7" s="603"/>
      <c r="L7" s="607"/>
      <c r="M7" s="11"/>
    </row>
    <row r="8" spans="1:13" ht="26.1" customHeight="1" thickTop="1">
      <c r="B8" s="611" t="s">
        <v>60</v>
      </c>
      <c r="C8" s="118" t="s">
        <v>54</v>
      </c>
      <c r="D8" s="328"/>
      <c r="E8" s="394">
        <v>280255.48061000009</v>
      </c>
      <c r="F8" s="125">
        <v>273273.08199899999</v>
      </c>
      <c r="G8" s="362">
        <v>-2.4914405226981851E-2</v>
      </c>
      <c r="H8" s="189">
        <v>5.6901046156053514E-2</v>
      </c>
      <c r="I8" s="126">
        <v>273273.08199899999</v>
      </c>
      <c r="J8" s="127">
        <v>5.6901046156053514E-2</v>
      </c>
      <c r="K8" s="128">
        <v>258560.707261</v>
      </c>
      <c r="L8" s="126">
        <v>258560.707261</v>
      </c>
    </row>
    <row r="9" spans="1:13" ht="26.1" customHeight="1">
      <c r="B9" s="612"/>
      <c r="C9" s="62" t="s">
        <v>55</v>
      </c>
      <c r="D9" s="36"/>
      <c r="E9" s="342">
        <v>161564.14475899999</v>
      </c>
      <c r="F9" s="129">
        <v>140942.98218699999</v>
      </c>
      <c r="G9" s="367">
        <v>-0.12763452313482004</v>
      </c>
      <c r="H9" s="184">
        <v>9.7993623832204557E-2</v>
      </c>
      <c r="I9" s="130">
        <v>140942.98218699999</v>
      </c>
      <c r="J9" s="131">
        <v>9.7993623832204557E-2</v>
      </c>
      <c r="K9" s="132">
        <v>128364.11717500001</v>
      </c>
      <c r="L9" s="130">
        <v>128364.11717500001</v>
      </c>
    </row>
    <row r="10" spans="1:13" ht="26.1" customHeight="1">
      <c r="B10" s="612"/>
      <c r="C10" s="62" t="s">
        <v>56</v>
      </c>
      <c r="D10" s="36"/>
      <c r="E10" s="342">
        <v>79623.021493000037</v>
      </c>
      <c r="F10" s="129">
        <v>86418.167037000007</v>
      </c>
      <c r="G10" s="367">
        <v>8.5341468040086355E-2</v>
      </c>
      <c r="H10" s="184">
        <v>3.7266036477821674E-2</v>
      </c>
      <c r="I10" s="130">
        <v>86418.167037000007</v>
      </c>
      <c r="J10" s="131">
        <v>3.7266036477821674E-2</v>
      </c>
      <c r="K10" s="132">
        <v>83313.406588000013</v>
      </c>
      <c r="L10" s="130">
        <v>83313.406588000013</v>
      </c>
    </row>
    <row r="11" spans="1:13" ht="26.1" customHeight="1" thickBot="1">
      <c r="B11" s="613"/>
      <c r="C11" s="120" t="s">
        <v>116</v>
      </c>
      <c r="D11" s="329"/>
      <c r="E11" s="395">
        <v>39068.314358000061</v>
      </c>
      <c r="F11" s="133">
        <v>45911.932774999994</v>
      </c>
      <c r="G11" s="404">
        <v>0.17517055776425017</v>
      </c>
      <c r="H11" s="190">
        <v>-2.0716398728371832E-2</v>
      </c>
      <c r="I11" s="134">
        <v>45911.932774999994</v>
      </c>
      <c r="J11" s="135">
        <v>-2.0716398728371832E-2</v>
      </c>
      <c r="K11" s="136">
        <v>46883.183497999984</v>
      </c>
      <c r="L11" s="134">
        <v>46883.183497999984</v>
      </c>
      <c r="M11" s="119"/>
    </row>
    <row r="12" spans="1:13" ht="26.1" customHeight="1">
      <c r="B12" s="614" t="s">
        <v>61</v>
      </c>
      <c r="C12" s="121" t="s">
        <v>105</v>
      </c>
      <c r="D12" s="330"/>
      <c r="E12" s="400">
        <v>216179.87606799998</v>
      </c>
      <c r="F12" s="137">
        <v>234174.42395699999</v>
      </c>
      <c r="G12" s="405">
        <v>8.3238774192560649E-2</v>
      </c>
      <c r="H12" s="191">
        <v>-2.080268974497379E-2</v>
      </c>
      <c r="I12" s="138">
        <v>234174.42395699999</v>
      </c>
      <c r="J12" s="139">
        <v>-2.080268974497379E-2</v>
      </c>
      <c r="K12" s="140">
        <v>239149.37419100001</v>
      </c>
      <c r="L12" s="138">
        <v>239149.37419100001</v>
      </c>
    </row>
    <row r="13" spans="1:13" ht="26.1" customHeight="1">
      <c r="B13" s="615"/>
      <c r="C13" s="62" t="s">
        <v>106</v>
      </c>
      <c r="D13" s="36"/>
      <c r="E13" s="342">
        <v>33905.983260000008</v>
      </c>
      <c r="F13" s="129">
        <v>30831.21068</v>
      </c>
      <c r="G13" s="367">
        <v>-9.0685250341269952E-2</v>
      </c>
      <c r="H13" s="184">
        <v>-0.1119826454212598</v>
      </c>
      <c r="I13" s="130">
        <v>30831.21068</v>
      </c>
      <c r="J13" s="131">
        <v>-0.1119826454212598</v>
      </c>
      <c r="K13" s="132">
        <v>34719.153315000003</v>
      </c>
      <c r="L13" s="130">
        <v>34719.153315000003</v>
      </c>
    </row>
    <row r="14" spans="1:13" ht="26.1" customHeight="1">
      <c r="B14" s="615"/>
      <c r="C14" s="62" t="s">
        <v>108</v>
      </c>
      <c r="D14" s="36"/>
      <c r="E14" s="342">
        <v>-98507.070426000078</v>
      </c>
      <c r="F14" s="129">
        <v>-103304.16420799991</v>
      </c>
      <c r="G14" s="367" t="s">
        <v>139</v>
      </c>
      <c r="H14" s="184" t="s">
        <v>139</v>
      </c>
      <c r="I14" s="130">
        <v>-103304.16420799991</v>
      </c>
      <c r="J14" s="131" t="s">
        <v>139</v>
      </c>
      <c r="K14" s="132">
        <v>-47029.459481000013</v>
      </c>
      <c r="L14" s="130">
        <v>-47029.459481000013</v>
      </c>
    </row>
    <row r="15" spans="1:13" ht="26.1" customHeight="1">
      <c r="B15" s="615"/>
      <c r="C15" s="35" t="s">
        <v>109</v>
      </c>
      <c r="D15" s="33"/>
      <c r="E15" s="343">
        <v>-110595.39718000009</v>
      </c>
      <c r="F15" s="101">
        <v>-104813.47445199991</v>
      </c>
      <c r="G15" s="363" t="s">
        <v>139</v>
      </c>
      <c r="H15" s="185" t="s">
        <v>139</v>
      </c>
      <c r="I15" s="77">
        <v>-104813.47445199991</v>
      </c>
      <c r="J15" s="76" t="s">
        <v>139</v>
      </c>
      <c r="K15" s="78">
        <v>-31256.922430000006</v>
      </c>
      <c r="L15" s="77">
        <v>-31256.922430000006</v>
      </c>
    </row>
    <row r="16" spans="1:13" ht="26.1" customHeight="1">
      <c r="B16" s="615"/>
      <c r="C16" s="35"/>
      <c r="D16" s="331" t="s">
        <v>57</v>
      </c>
      <c r="E16" s="344">
        <v>1322096.1361290002</v>
      </c>
      <c r="F16" s="100">
        <v>1292131.2139030001</v>
      </c>
      <c r="G16" s="364">
        <v>-2.2664707510404836E-2</v>
      </c>
      <c r="H16" s="186">
        <v>3.8917935917451407E-2</v>
      </c>
      <c r="I16" s="80">
        <v>1292131.2139030001</v>
      </c>
      <c r="J16" s="79">
        <v>3.8917935917451407E-2</v>
      </c>
      <c r="K16" s="81">
        <v>1243727.8915220001</v>
      </c>
      <c r="L16" s="80">
        <v>1243727.8915220001</v>
      </c>
    </row>
    <row r="17" spans="2:14" ht="26.1" customHeight="1">
      <c r="B17" s="615"/>
      <c r="C17" s="35"/>
      <c r="D17" s="332" t="s">
        <v>121</v>
      </c>
      <c r="E17" s="343">
        <v>1443551.1144620003</v>
      </c>
      <c r="F17" s="101">
        <v>1449100.79064</v>
      </c>
      <c r="G17" s="363">
        <v>3.8444611502850279E-3</v>
      </c>
      <c r="H17" s="185">
        <v>9.761803301873595E-2</v>
      </c>
      <c r="I17" s="202">
        <v>1449100.79064</v>
      </c>
      <c r="J17" s="76">
        <v>9.761803301873595E-2</v>
      </c>
      <c r="K17" s="78">
        <v>1320223.1988250001</v>
      </c>
      <c r="L17" s="202">
        <v>1320223.1988250001</v>
      </c>
    </row>
    <row r="18" spans="2:14" ht="26.1" customHeight="1">
      <c r="B18" s="615"/>
      <c r="C18" s="35"/>
      <c r="D18" s="207" t="s">
        <v>166</v>
      </c>
      <c r="E18" s="345">
        <v>-10859.581153000006</v>
      </c>
      <c r="F18" s="102">
        <v>-52156.102285000001</v>
      </c>
      <c r="G18" s="365" t="s">
        <v>139</v>
      </c>
      <c r="H18" s="187" t="s">
        <v>139</v>
      </c>
      <c r="I18" s="83">
        <v>-52156.102285000001</v>
      </c>
      <c r="J18" s="82" t="s">
        <v>139</v>
      </c>
      <c r="K18" s="84">
        <v>-45238.384873000003</v>
      </c>
      <c r="L18" s="83">
        <v>-45238.384873000003</v>
      </c>
      <c r="M18" s="119"/>
      <c r="N18" s="167"/>
    </row>
    <row r="19" spans="2:14" ht="26.1" customHeight="1">
      <c r="B19" s="615"/>
      <c r="C19" s="35" t="s">
        <v>110</v>
      </c>
      <c r="D19" s="36"/>
      <c r="E19" s="343">
        <v>12088.326754000005</v>
      </c>
      <c r="F19" s="101">
        <v>1509.3102439999921</v>
      </c>
      <c r="G19" s="363">
        <v>-0.87514316292777539</v>
      </c>
      <c r="H19" s="185" t="s">
        <v>139</v>
      </c>
      <c r="I19" s="77">
        <v>1509.3102439999921</v>
      </c>
      <c r="J19" s="76" t="s">
        <v>139</v>
      </c>
      <c r="K19" s="78">
        <v>-15772.537051000008</v>
      </c>
      <c r="L19" s="77">
        <v>-15772.537051000008</v>
      </c>
    </row>
    <row r="20" spans="2:14" ht="26.1" customHeight="1">
      <c r="B20" s="615"/>
      <c r="C20" s="35"/>
      <c r="D20" s="331" t="s">
        <v>58</v>
      </c>
      <c r="E20" s="344">
        <v>163813.32667899999</v>
      </c>
      <c r="F20" s="100">
        <v>167031.32251299999</v>
      </c>
      <c r="G20" s="364">
        <v>1.964428596402179E-2</v>
      </c>
      <c r="H20" s="186">
        <v>5.4266047298461073E-2</v>
      </c>
      <c r="I20" s="80">
        <v>167031.32251299999</v>
      </c>
      <c r="J20" s="79">
        <v>5.4266047298461073E-2</v>
      </c>
      <c r="K20" s="81">
        <v>158433.749186</v>
      </c>
      <c r="L20" s="80">
        <v>158433.749186</v>
      </c>
    </row>
    <row r="21" spans="2:14" ht="26.1" customHeight="1">
      <c r="B21" s="615"/>
      <c r="C21" s="35"/>
      <c r="D21" s="332" t="s">
        <v>59</v>
      </c>
      <c r="E21" s="343">
        <v>151638.88063199999</v>
      </c>
      <c r="F21" s="101">
        <v>161194.076814</v>
      </c>
      <c r="G21" s="363">
        <v>6.3012837750950901E-2</v>
      </c>
      <c r="H21" s="185">
        <v>-3.7914944820477636E-2</v>
      </c>
      <c r="I21" s="77">
        <v>161194.076814</v>
      </c>
      <c r="J21" s="76">
        <v>-3.7914944820477636E-2</v>
      </c>
      <c r="K21" s="78">
        <v>167546.59678600001</v>
      </c>
      <c r="L21" s="77">
        <v>167546.59678600001</v>
      </c>
    </row>
    <row r="22" spans="2:14" ht="26.1" customHeight="1">
      <c r="B22" s="615"/>
      <c r="C22" s="35"/>
      <c r="D22" s="207" t="s">
        <v>77</v>
      </c>
      <c r="E22" s="345">
        <v>86.119292999999743</v>
      </c>
      <c r="F22" s="102">
        <v>4327.9354549999998</v>
      </c>
      <c r="G22" s="365">
        <v>49.255120591851735</v>
      </c>
      <c r="H22" s="187">
        <v>-0.35012953879551711</v>
      </c>
      <c r="I22" s="83">
        <v>4327.9354549999998</v>
      </c>
      <c r="J22" s="82">
        <v>-0.35012953879551711</v>
      </c>
      <c r="K22" s="84">
        <v>6659.6894510000002</v>
      </c>
      <c r="L22" s="83">
        <v>6659.6894510000002</v>
      </c>
    </row>
    <row r="23" spans="2:14" ht="26.1" customHeight="1">
      <c r="B23" s="615"/>
      <c r="C23" s="62" t="s">
        <v>76</v>
      </c>
      <c r="D23" s="36"/>
      <c r="E23" s="342">
        <v>-2368.5496370000001</v>
      </c>
      <c r="F23" s="129">
        <v>-2231.3808800000002</v>
      </c>
      <c r="G23" s="367" t="s">
        <v>139</v>
      </c>
      <c r="H23" s="184" t="s">
        <v>139</v>
      </c>
      <c r="I23" s="130">
        <v>-2231.3808800000002</v>
      </c>
      <c r="J23" s="131" t="s">
        <v>139</v>
      </c>
      <c r="K23" s="132">
        <v>-2625.574439</v>
      </c>
      <c r="L23" s="130">
        <v>-2625.574439</v>
      </c>
    </row>
    <row r="24" spans="2:14" ht="26.1" customHeight="1">
      <c r="B24" s="615"/>
      <c r="C24" s="62" t="s">
        <v>167</v>
      </c>
      <c r="D24" s="36"/>
      <c r="E24" s="342">
        <v>149934.66321199998</v>
      </c>
      <c r="F24" s="129">
        <v>33089.395589</v>
      </c>
      <c r="G24" s="367">
        <v>-0.77930790065394495</v>
      </c>
      <c r="H24" s="184" t="s">
        <v>139</v>
      </c>
      <c r="I24" s="177">
        <v>33089.395589</v>
      </c>
      <c r="J24" s="131" t="s">
        <v>139</v>
      </c>
      <c r="K24" s="132">
        <v>-226385.56474900001</v>
      </c>
      <c r="L24" s="177">
        <v>-226385.56474900001</v>
      </c>
    </row>
    <row r="25" spans="2:14" ht="26.1" customHeight="1">
      <c r="B25" s="615"/>
      <c r="C25" s="62" t="s">
        <v>75</v>
      </c>
      <c r="D25" s="36"/>
      <c r="E25" s="342">
        <v>9652.5344540000006</v>
      </c>
      <c r="F25" s="129">
        <v>12059.536891</v>
      </c>
      <c r="G25" s="367">
        <v>0.24936481174667446</v>
      </c>
      <c r="H25" s="184">
        <v>0.72331987523729846</v>
      </c>
      <c r="I25" s="130">
        <v>12059.536891</v>
      </c>
      <c r="J25" s="131">
        <v>0.72331987523729846</v>
      </c>
      <c r="K25" s="132">
        <v>6997.8516840000002</v>
      </c>
      <c r="L25" s="130">
        <v>6997.8516840000002</v>
      </c>
    </row>
    <row r="26" spans="2:14" ht="26.1" customHeight="1" thickBot="1">
      <c r="B26" s="616"/>
      <c r="C26" s="124" t="s">
        <v>116</v>
      </c>
      <c r="D26" s="333"/>
      <c r="E26" s="395">
        <v>-10376.958401000069</v>
      </c>
      <c r="F26" s="133">
        <v>114321.15706900005</v>
      </c>
      <c r="G26" s="404" t="s">
        <v>139</v>
      </c>
      <c r="H26" s="190">
        <v>-0.74228844431674101</v>
      </c>
      <c r="I26" s="134">
        <v>114321.15706900005</v>
      </c>
      <c r="J26" s="135">
        <v>-0.74228844431674101</v>
      </c>
      <c r="K26" s="136">
        <v>443601.20665100001</v>
      </c>
      <c r="L26" s="141">
        <v>443601.20665100001</v>
      </c>
    </row>
    <row r="27" spans="2:14" ht="26.1" customHeight="1">
      <c r="B27" s="617" t="s">
        <v>62</v>
      </c>
      <c r="C27" s="123" t="s">
        <v>54</v>
      </c>
      <c r="D27" s="334"/>
      <c r="E27" s="400">
        <v>1025540.6960220002</v>
      </c>
      <c r="F27" s="137">
        <v>981328.50476899999</v>
      </c>
      <c r="G27" s="405">
        <v>-4.3111103659265959E-2</v>
      </c>
      <c r="H27" s="191">
        <v>-6.9582642637487147E-2</v>
      </c>
      <c r="I27" s="138">
        <v>981328.50476899999</v>
      </c>
      <c r="J27" s="139">
        <v>-6.9582642637487147E-2</v>
      </c>
      <c r="K27" s="140">
        <v>1054718.613108</v>
      </c>
      <c r="L27" s="142">
        <v>1054718.613108</v>
      </c>
    </row>
    <row r="28" spans="2:14" ht="26.1" customHeight="1">
      <c r="B28" s="612"/>
      <c r="C28" s="62" t="s">
        <v>55</v>
      </c>
      <c r="D28" s="33"/>
      <c r="E28" s="342">
        <v>951851.21330500022</v>
      </c>
      <c r="F28" s="129">
        <v>808435.36240600003</v>
      </c>
      <c r="G28" s="367">
        <v>-0.15067045027030468</v>
      </c>
      <c r="H28" s="184">
        <v>-3.7388583995834002E-2</v>
      </c>
      <c r="I28" s="130">
        <v>808435.36240600003</v>
      </c>
      <c r="J28" s="131">
        <v>-3.7388583995834002E-2</v>
      </c>
      <c r="K28" s="132">
        <v>839835.62730000005</v>
      </c>
      <c r="L28" s="143">
        <v>839835.62730000005</v>
      </c>
    </row>
    <row r="29" spans="2:14" ht="26.1" customHeight="1">
      <c r="B29" s="612"/>
      <c r="C29" s="62" t="s">
        <v>56</v>
      </c>
      <c r="D29" s="33"/>
      <c r="E29" s="401">
        <v>150142.49006499996</v>
      </c>
      <c r="F29" s="144">
        <v>157212.282725</v>
      </c>
      <c r="G29" s="367">
        <v>4.708722132515164E-2</v>
      </c>
      <c r="H29" s="184">
        <v>-8.85088655741747E-2</v>
      </c>
      <c r="I29" s="130">
        <v>157212.282725</v>
      </c>
      <c r="J29" s="131">
        <v>-8.85088655741747E-2</v>
      </c>
      <c r="K29" s="132">
        <v>172478.12599299999</v>
      </c>
      <c r="L29" s="143">
        <v>172478.12599299999</v>
      </c>
    </row>
    <row r="30" spans="2:14" ht="26.1" customHeight="1" thickBot="1">
      <c r="B30" s="613"/>
      <c r="C30" s="124" t="s">
        <v>116</v>
      </c>
      <c r="D30" s="38"/>
      <c r="E30" s="402">
        <v>-76453.007348000014</v>
      </c>
      <c r="F30" s="145">
        <v>15680.859637999965</v>
      </c>
      <c r="G30" s="404" t="s">
        <v>139</v>
      </c>
      <c r="H30" s="190">
        <v>-0.63021078936680897</v>
      </c>
      <c r="I30" s="134">
        <v>15680.859637999965</v>
      </c>
      <c r="J30" s="135">
        <v>-0.63021078936680897</v>
      </c>
      <c r="K30" s="136">
        <v>42404.859814999974</v>
      </c>
      <c r="L30" s="141">
        <v>42404.859814999974</v>
      </c>
    </row>
    <row r="31" spans="2:14" ht="26.1" customHeight="1" thickBot="1">
      <c r="B31" s="618" t="s">
        <v>117</v>
      </c>
      <c r="C31" s="618"/>
      <c r="D31" s="619"/>
      <c r="E31" s="403">
        <v>-47761.651391000021</v>
      </c>
      <c r="F31" s="146">
        <v>175913.94948200003</v>
      </c>
      <c r="G31" s="406" t="s">
        <v>139</v>
      </c>
      <c r="H31" s="192">
        <v>-0.66988647360800746</v>
      </c>
      <c r="I31" s="147">
        <v>175913.94948200003</v>
      </c>
      <c r="J31" s="148">
        <v>-0.66988647360800746</v>
      </c>
      <c r="K31" s="149">
        <v>532889.24996399996</v>
      </c>
      <c r="L31" s="150">
        <v>532889.24996399996</v>
      </c>
    </row>
    <row r="32" spans="2:14" ht="15" customHeight="1">
      <c r="B32" s="114"/>
      <c r="C32" s="225"/>
      <c r="D32" s="225"/>
      <c r="E32" s="129"/>
      <c r="F32" s="129"/>
      <c r="G32" s="166"/>
      <c r="H32" s="166"/>
      <c r="I32" s="223"/>
      <c r="J32" s="166"/>
      <c r="K32" s="129"/>
      <c r="L32" s="224"/>
    </row>
    <row r="33" spans="1:13" ht="15" customHeight="1"/>
    <row r="34" spans="1:13" ht="3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1"/>
      <c r="L34" s="2"/>
      <c r="M34" s="3"/>
    </row>
    <row r="36" spans="1:13">
      <c r="D36" s="114"/>
    </row>
    <row r="37" spans="1:13">
      <c r="D37" s="114"/>
    </row>
  </sheetData>
  <mergeCells count="12">
    <mergeCell ref="L6:L7"/>
    <mergeCell ref="B5:D7"/>
    <mergeCell ref="F5:J5"/>
    <mergeCell ref="K5:L5"/>
    <mergeCell ref="F6:F7"/>
    <mergeCell ref="K6:K7"/>
    <mergeCell ref="B8:B11"/>
    <mergeCell ref="B12:B26"/>
    <mergeCell ref="B27:B30"/>
    <mergeCell ref="B31:D31"/>
    <mergeCell ref="I6:I7"/>
    <mergeCell ref="E5:E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3 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55"/>
  <sheetViews>
    <sheetView showGridLines="0"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2.625" style="4" customWidth="1"/>
    <col min="3" max="3" width="20.625" style="4" customWidth="1"/>
    <col min="4" max="5" width="8.625" style="4" customWidth="1"/>
    <col min="6" max="7" width="7.625" style="4" customWidth="1"/>
    <col min="8" max="8" width="8.625" style="4" customWidth="1"/>
    <col min="9" max="9" width="7.625" style="4" customWidth="1"/>
    <col min="10" max="11" width="8.625" style="4" customWidth="1"/>
    <col min="12" max="12" width="1.625" style="12" customWidth="1"/>
    <col min="13" max="13" width="20.625" style="13" customWidth="1"/>
    <col min="14" max="16384" width="9" style="13"/>
  </cols>
  <sheetData>
    <row r="1" spans="1:12" ht="24.95" customHeight="1">
      <c r="A1" s="6"/>
      <c r="B1" s="7" t="s">
        <v>114</v>
      </c>
      <c r="C1" s="7"/>
      <c r="D1" s="8"/>
      <c r="E1" s="8"/>
      <c r="F1" s="8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1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6"/>
      <c r="G3" s="14"/>
      <c r="H3" s="14"/>
      <c r="I3" s="14"/>
      <c r="J3" s="6"/>
      <c r="K3" s="14"/>
      <c r="L3" s="15"/>
    </row>
    <row r="4" spans="1:12" ht="15" customHeight="1" thickBot="1">
      <c r="A4" s="6"/>
      <c r="B4" s="8"/>
      <c r="C4" s="8"/>
      <c r="D4" s="6"/>
      <c r="E4" s="6"/>
      <c r="F4" s="6"/>
      <c r="G4" s="14"/>
      <c r="H4" s="14"/>
      <c r="I4" s="14"/>
      <c r="J4" s="6"/>
      <c r="K4" s="16" t="s">
        <v>1</v>
      </c>
      <c r="L4" s="15"/>
    </row>
    <row r="5" spans="1:12" ht="15.95" customHeight="1">
      <c r="A5" s="6"/>
      <c r="B5" s="575" t="s">
        <v>4</v>
      </c>
      <c r="C5" s="576"/>
      <c r="D5" s="642" t="str">
        <f>'(6) BS'!D5:D6</f>
        <v>2025. 3월 말</v>
      </c>
      <c r="E5" s="575"/>
      <c r="F5" s="575"/>
      <c r="G5" s="407"/>
      <c r="H5" s="29"/>
      <c r="I5" s="639" t="str">
        <f>'(6) BS'!G5:G6</f>
        <v>2024. 12월 말</v>
      </c>
      <c r="J5" s="640"/>
      <c r="K5" s="42"/>
      <c r="L5" s="15"/>
    </row>
    <row r="6" spans="1:12" ht="15.95" customHeight="1" thickBot="1">
      <c r="A6" s="6"/>
      <c r="B6" s="579"/>
      <c r="C6" s="580"/>
      <c r="D6" s="560"/>
      <c r="E6" s="579"/>
      <c r="F6" s="579"/>
      <c r="G6" s="31" t="s">
        <v>2</v>
      </c>
      <c r="H6" s="46" t="s">
        <v>3</v>
      </c>
      <c r="I6" s="545"/>
      <c r="J6" s="641"/>
      <c r="K6" s="43" t="s">
        <v>2</v>
      </c>
      <c r="L6" s="15"/>
    </row>
    <row r="7" spans="1:12" ht="18.600000000000001" customHeight="1" thickTop="1" thickBot="1">
      <c r="A7" s="6"/>
      <c r="B7" s="465"/>
      <c r="C7" s="466" t="s">
        <v>154</v>
      </c>
      <c r="D7" s="643">
        <f>+D8+D9+D10+D14+D15+D18+D19+D20+D21</f>
        <v>47352887.884939991</v>
      </c>
      <c r="E7" s="644"/>
      <c r="F7" s="645"/>
      <c r="G7" s="503">
        <f>D7/$D$7</f>
        <v>1</v>
      </c>
      <c r="H7" s="504">
        <f t="shared" ref="H7:H21" si="0">IF(D7*I7&gt;0,D7/I7-1,"")</f>
        <v>3.4196655546396837E-2</v>
      </c>
      <c r="I7" s="643">
        <f>+I8+I9+I10+I14+I15+I18+I19+I20+I21</f>
        <v>45787121.463782005</v>
      </c>
      <c r="J7" s="645"/>
      <c r="K7" s="505">
        <f>I7/$I$7</f>
        <v>1</v>
      </c>
      <c r="L7" s="15"/>
    </row>
    <row r="8" spans="1:12" ht="18.600000000000001" customHeight="1">
      <c r="A8" s="6"/>
      <c r="B8" s="467"/>
      <c r="C8" s="468" t="s">
        <v>155</v>
      </c>
      <c r="D8" s="646">
        <f>'[9]#Full BS (2503)_당월'!B20/10^6</f>
        <v>1245584.1586279999</v>
      </c>
      <c r="E8" s="647"/>
      <c r="F8" s="648"/>
      <c r="G8" s="506">
        <f t="shared" ref="G8:G21" si="1">D8/$D$7</f>
        <v>2.6304291338145457E-2</v>
      </c>
      <c r="H8" s="507">
        <f t="shared" si="0"/>
        <v>-0.41208141557966882</v>
      </c>
      <c r="I8" s="646">
        <f>'[9]$ Full BS (2412)_전년말'!B20/10^6</f>
        <v>2118633.7558220001</v>
      </c>
      <c r="J8" s="648"/>
      <c r="K8" s="508">
        <f t="shared" ref="K8:K21" si="2">I8/$I$7</f>
        <v>4.6271390034812669E-2</v>
      </c>
      <c r="L8" s="15"/>
    </row>
    <row r="9" spans="1:12" ht="18.600000000000001" customHeight="1">
      <c r="A9" s="6"/>
      <c r="B9" s="469"/>
      <c r="C9" s="470" t="s">
        <v>156</v>
      </c>
      <c r="D9" s="620">
        <f>('[9]#Full BS (2503)_당월'!B35+'[9]#Full BS (2503)_당월'!B56)/10^6</f>
        <v>183854.49704300001</v>
      </c>
      <c r="E9" s="621"/>
      <c r="F9" s="622"/>
      <c r="G9" s="509">
        <f t="shared" si="1"/>
        <v>3.8826459220340963E-3</v>
      </c>
      <c r="H9" s="510">
        <f t="shared" si="0"/>
        <v>0.15284392140314274</v>
      </c>
      <c r="I9" s="620">
        <f>('[9]$ Full BS (2412)_전년말'!B35+'[9]$ Full BS (2412)_전년말'!B56)/10^6</f>
        <v>159479.087871</v>
      </c>
      <c r="J9" s="622"/>
      <c r="K9" s="511">
        <f t="shared" si="2"/>
        <v>3.4830555573830795E-3</v>
      </c>
      <c r="L9" s="15"/>
    </row>
    <row r="10" spans="1:12" ht="18.600000000000001" customHeight="1">
      <c r="A10" s="6"/>
      <c r="B10" s="471"/>
      <c r="C10" s="472" t="s">
        <v>157</v>
      </c>
      <c r="D10" s="625">
        <f>SUM(D11:E13)</f>
        <v>19061207.869171999</v>
      </c>
      <c r="E10" s="626"/>
      <c r="F10" s="627"/>
      <c r="G10" s="506">
        <f t="shared" si="1"/>
        <v>0.40253527758407709</v>
      </c>
      <c r="H10" s="507">
        <f t="shared" si="0"/>
        <v>8.5791439866582442E-2</v>
      </c>
      <c r="I10" s="625">
        <f>SUM(I11:J13)</f>
        <v>17555128.148288</v>
      </c>
      <c r="J10" s="627"/>
      <c r="K10" s="508">
        <f t="shared" si="2"/>
        <v>0.38340755188496078</v>
      </c>
      <c r="L10" s="15"/>
    </row>
    <row r="11" spans="1:12" ht="18.600000000000001" customHeight="1">
      <c r="A11" s="6"/>
      <c r="B11" s="473"/>
      <c r="C11" s="474" t="s">
        <v>158</v>
      </c>
      <c r="D11" s="633">
        <f>('[9]#Full BS (2503)_당월'!B39+'[9]#Full BS (2503)_당월'!B60+'[9]#Full BS (2503)_당월'!B78)/10^6</f>
        <v>10486278.716670001</v>
      </c>
      <c r="E11" s="635"/>
      <c r="F11" s="634"/>
      <c r="G11" s="512">
        <f t="shared" si="1"/>
        <v>0.22144961342484529</v>
      </c>
      <c r="H11" s="513">
        <f t="shared" si="0"/>
        <v>0.12889047428059408</v>
      </c>
      <c r="I11" s="633">
        <f>('[9]$ Full BS (2412)_전년말'!B39+'[9]$ Full BS (2412)_전년말'!B60+'[9]$ Full BS (2412)_전년말'!B78)/10^6</f>
        <v>9289013.3769199997</v>
      </c>
      <c r="J11" s="634"/>
      <c r="K11" s="514">
        <f t="shared" si="2"/>
        <v>0.20287393223152686</v>
      </c>
      <c r="L11" s="15"/>
    </row>
    <row r="12" spans="1:12" ht="18.600000000000001" customHeight="1">
      <c r="A12" s="6"/>
      <c r="B12" s="473"/>
      <c r="C12" s="474" t="s">
        <v>159</v>
      </c>
      <c r="D12" s="633">
        <f>('[9]#Full BS (2503)_당월'!B42+'[9]#Full BS (2503)_당월'!B43+'[9]#Full BS (2503)_당월'!B63+'[9]#Full BS (2503)_당월'!B64+'[9]#Full BS (2503)_당월'!B81+'[9]#Full BS (2503)_당월'!B82)/10^6</f>
        <v>5998709.203009</v>
      </c>
      <c r="E12" s="635"/>
      <c r="F12" s="634"/>
      <c r="G12" s="512">
        <f t="shared" si="1"/>
        <v>0.12668095803544047</v>
      </c>
      <c r="H12" s="513">
        <f t="shared" si="0"/>
        <v>4.641985791854264E-2</v>
      </c>
      <c r="I12" s="633">
        <f>('[9]$ Full BS (2412)_전년말'!B42+'[9]$ Full BS (2412)_전년말'!B43+'[9]$ Full BS (2412)_전년말'!B63+'[9]$ Full BS (2412)_전년말'!B64+'[9]$ Full BS (2412)_전년말'!B81+'[9]$ Full BS (2412)_전년말'!B82)/10^6</f>
        <v>5732602.6046000002</v>
      </c>
      <c r="J12" s="634"/>
      <c r="K12" s="514">
        <f t="shared" si="2"/>
        <v>0.12520120115291669</v>
      </c>
      <c r="L12" s="15"/>
    </row>
    <row r="13" spans="1:12" ht="18.600000000000001" customHeight="1">
      <c r="A13" s="6"/>
      <c r="B13" s="475"/>
      <c r="C13" s="476" t="s">
        <v>160</v>
      </c>
      <c r="D13" s="636">
        <f>('[9]#Full BS (2503)_당월'!B44+'[9]#Full BS (2503)_당월'!B65+'[9]#Full BS (2503)_당월'!B83)/10^6</f>
        <v>2576219.9494929998</v>
      </c>
      <c r="E13" s="637"/>
      <c r="F13" s="638"/>
      <c r="G13" s="512">
        <f t="shared" si="1"/>
        <v>5.4404706123791349E-2</v>
      </c>
      <c r="H13" s="513">
        <f t="shared" si="0"/>
        <v>1.685714530413418E-2</v>
      </c>
      <c r="I13" s="636">
        <f>('[9]$ Full BS (2412)_전년말'!B44+'[9]$ Full BS (2412)_전년말'!B65+'[9]$ Full BS (2412)_전년말'!B83)/10^6</f>
        <v>2533512.166768</v>
      </c>
      <c r="J13" s="638"/>
      <c r="K13" s="514">
        <f t="shared" si="2"/>
        <v>5.5332418500517205E-2</v>
      </c>
      <c r="L13" s="15"/>
    </row>
    <row r="14" spans="1:12" ht="18.600000000000001" customHeight="1">
      <c r="A14" s="6"/>
      <c r="B14" s="473"/>
      <c r="C14" s="470" t="s">
        <v>161</v>
      </c>
      <c r="D14" s="620">
        <f>('[9]#Full BS (2503)_당월'!B47+'[9]#Full BS (2503)_당월'!B68+'[9]#Full BS (2503)_당월'!B86)/10^6</f>
        <v>6700246.1336589996</v>
      </c>
      <c r="E14" s="621"/>
      <c r="F14" s="622"/>
      <c r="G14" s="515">
        <f t="shared" si="1"/>
        <v>0.14149604032471125</v>
      </c>
      <c r="H14" s="516">
        <f t="shared" si="0"/>
        <v>0.10879214640917545</v>
      </c>
      <c r="I14" s="623">
        <f>('[9]$ Full BS (2412)_전년말'!B47+'[9]$ Full BS (2412)_전년말'!B68+'[9]$ Full BS (2412)_전년말'!B86)/10^6</f>
        <v>6042833.3257569997</v>
      </c>
      <c r="J14" s="624"/>
      <c r="K14" s="517">
        <f t="shared" si="2"/>
        <v>0.13197670289312532</v>
      </c>
      <c r="L14" s="15"/>
    </row>
    <row r="15" spans="1:12" ht="18.600000000000001" customHeight="1">
      <c r="A15" s="6"/>
      <c r="B15" s="477"/>
      <c r="C15" s="472" t="s">
        <v>162</v>
      </c>
      <c r="D15" s="625">
        <f>('[9]#Full BS (2503)_당월'!B48+'[9]#Full BS (2503)_당월'!B69+'[9]#Full BS (2503)_당월'!B87)/10^6</f>
        <v>7021381.2776760003</v>
      </c>
      <c r="E15" s="626"/>
      <c r="F15" s="627"/>
      <c r="G15" s="515">
        <f t="shared" si="1"/>
        <v>0.14827778391756893</v>
      </c>
      <c r="H15" s="516">
        <f t="shared" si="0"/>
        <v>8.0301121402741593E-3</v>
      </c>
      <c r="I15" s="628">
        <f>('[9]$ Full BS (2412)_전년말'!B48+'[9]$ Full BS (2412)_전년말'!B69+'[9]$ Full BS (2412)_전년말'!B87)/10^6</f>
        <v>6965447.9495339999</v>
      </c>
      <c r="J15" s="629"/>
      <c r="K15" s="517">
        <f t="shared" si="2"/>
        <v>0.15212679301195484</v>
      </c>
      <c r="L15" s="15"/>
    </row>
    <row r="16" spans="1:12" ht="18.600000000000001" customHeight="1">
      <c r="A16" s="6"/>
      <c r="B16" s="473"/>
      <c r="C16" s="474" t="s">
        <v>163</v>
      </c>
      <c r="D16" s="630">
        <v>5231398.2499890001</v>
      </c>
      <c r="E16" s="631"/>
      <c r="F16" s="632"/>
      <c r="G16" s="512">
        <f t="shared" si="1"/>
        <v>0.11047685756147478</v>
      </c>
      <c r="H16" s="513">
        <f t="shared" si="0"/>
        <v>3.3963420564866453E-3</v>
      </c>
      <c r="I16" s="633">
        <v>5213690.772748</v>
      </c>
      <c r="J16" s="634"/>
      <c r="K16" s="514">
        <f t="shared" si="2"/>
        <v>0.1138680617184479</v>
      </c>
      <c r="L16" s="15"/>
    </row>
    <row r="17" spans="1:12" ht="18.600000000000001" customHeight="1">
      <c r="A17" s="6"/>
      <c r="B17" s="475"/>
      <c r="C17" s="476" t="s">
        <v>133</v>
      </c>
      <c r="D17" s="636">
        <f>D15-D16</f>
        <v>1789983.0276870001</v>
      </c>
      <c r="E17" s="637"/>
      <c r="F17" s="638"/>
      <c r="G17" s="518">
        <f t="shared" si="1"/>
        <v>3.7800926356094167E-2</v>
      </c>
      <c r="H17" s="519">
        <f t="shared" si="0"/>
        <v>2.1821432449407263E-2</v>
      </c>
      <c r="I17" s="636">
        <f>I15-I16</f>
        <v>1751757.1767859999</v>
      </c>
      <c r="J17" s="638"/>
      <c r="K17" s="520">
        <f t="shared" si="2"/>
        <v>3.8258731293506938E-2</v>
      </c>
      <c r="L17" s="15"/>
    </row>
    <row r="18" spans="1:12" ht="18.600000000000001" customHeight="1">
      <c r="A18" s="6"/>
      <c r="B18" s="467"/>
      <c r="C18" s="468" t="s">
        <v>151</v>
      </c>
      <c r="D18" s="620">
        <f>('[9]#Full BS (2503)_당월'!B38+'[9]#Full BS (2503)_당월'!B54+'[9]#Full BS (2503)_당월'!B59+'[9]#Full BS (2503)_당월'!B75+'[9]#Full BS (2503)_당월'!B92)/10^6</f>
        <v>387897.547869</v>
      </c>
      <c r="E18" s="621"/>
      <c r="F18" s="622"/>
      <c r="G18" s="509">
        <f t="shared" si="1"/>
        <v>8.1916344534578231E-3</v>
      </c>
      <c r="H18" s="510">
        <f t="shared" si="0"/>
        <v>-3.3383381568115156E-2</v>
      </c>
      <c r="I18" s="623">
        <f>('[9]$ Full BS (2412)_전년말'!B38+'[9]$ Full BS (2412)_전년말'!B54+'[9]$ Full BS (2412)_전년말'!B59+'[9]$ Full BS (2412)_전년말'!B75+'[9]$ Full BS (2412)_전년말'!B92)/10^6</f>
        <v>401294.10199699999</v>
      </c>
      <c r="J18" s="624"/>
      <c r="K18" s="511">
        <f t="shared" si="2"/>
        <v>8.7643444088186893E-3</v>
      </c>
      <c r="L18" s="15"/>
    </row>
    <row r="19" spans="1:12" ht="18.600000000000001" customHeight="1">
      <c r="A19" s="6"/>
      <c r="B19" s="478"/>
      <c r="C19" s="479" t="s">
        <v>152</v>
      </c>
      <c r="D19" s="620">
        <f>'[9]#Full BS (2503)_당월'!B93/10^6</f>
        <v>1070765.2394969999</v>
      </c>
      <c r="E19" s="621"/>
      <c r="F19" s="622"/>
      <c r="G19" s="506">
        <f t="shared" si="1"/>
        <v>2.2612459077444011E-2</v>
      </c>
      <c r="H19" s="507">
        <f t="shared" si="0"/>
        <v>5.556459411913961E-3</v>
      </c>
      <c r="I19" s="623">
        <f>'[9]$ Full BS (2412)_전년말'!B93/10^6</f>
        <v>1064848.4522919999</v>
      </c>
      <c r="J19" s="624"/>
      <c r="K19" s="508">
        <f t="shared" si="2"/>
        <v>2.3256505721468076E-2</v>
      </c>
      <c r="L19" s="15"/>
    </row>
    <row r="20" spans="1:12" ht="18.600000000000001" customHeight="1">
      <c r="A20" s="6"/>
      <c r="B20" s="469"/>
      <c r="C20" s="470" t="s">
        <v>153</v>
      </c>
      <c r="D20" s="620">
        <f>'[9]#Full BS (2503)_당월'!B99/10^6</f>
        <v>10452454.437865</v>
      </c>
      <c r="E20" s="621"/>
      <c r="F20" s="622"/>
      <c r="G20" s="509">
        <f t="shared" si="1"/>
        <v>0.22073531108098005</v>
      </c>
      <c r="H20" s="510">
        <f t="shared" si="0"/>
        <v>2.0193859138351034E-2</v>
      </c>
      <c r="I20" s="623">
        <f>'[9]$ Full BS (2412)_전년말'!B99/10^6</f>
        <v>10245557.100973999</v>
      </c>
      <c r="J20" s="624"/>
      <c r="K20" s="511">
        <f t="shared" si="2"/>
        <v>0.22376504076759487</v>
      </c>
      <c r="L20" s="15"/>
    </row>
    <row r="21" spans="1:12" ht="18.600000000000001" customHeight="1" thickBot="1">
      <c r="A21" s="6"/>
      <c r="B21" s="480"/>
      <c r="C21" s="481" t="s">
        <v>164</v>
      </c>
      <c r="D21" s="649">
        <f>'[9]#Full BS (2503)_당월'!B120/10^6</f>
        <v>1229496.7235310001</v>
      </c>
      <c r="E21" s="650"/>
      <c r="F21" s="651"/>
      <c r="G21" s="521">
        <f t="shared" si="1"/>
        <v>2.5964556301581482E-2</v>
      </c>
      <c r="H21" s="522">
        <f t="shared" si="0"/>
        <v>-3.5682140796894357E-3</v>
      </c>
      <c r="I21" s="652">
        <f>'[9]$ Full BS (2412)_전년말'!B120/10^6</f>
        <v>1233899.541247</v>
      </c>
      <c r="J21" s="653"/>
      <c r="K21" s="523">
        <f t="shared" si="2"/>
        <v>2.6948615719881514E-2</v>
      </c>
      <c r="L21" s="15"/>
    </row>
    <row r="22" spans="1:12" ht="15" customHeight="1">
      <c r="A22" s="6"/>
      <c r="B22" s="8"/>
      <c r="C22" s="8"/>
      <c r="D22" s="6"/>
      <c r="E22" s="6"/>
      <c r="F22" s="6"/>
      <c r="G22" s="14"/>
      <c r="H22" s="14"/>
      <c r="I22" s="14"/>
      <c r="J22" s="6"/>
      <c r="K22" s="16"/>
      <c r="L22" s="15"/>
    </row>
    <row r="23" spans="1:12" ht="15" customHeight="1" thickBot="1">
      <c r="A23" s="6"/>
      <c r="B23" s="8"/>
      <c r="C23" s="8"/>
      <c r="D23" s="6"/>
      <c r="E23" s="6"/>
      <c r="F23" s="6"/>
      <c r="G23" s="14"/>
      <c r="H23" s="14"/>
      <c r="I23" s="14"/>
      <c r="J23" s="6"/>
      <c r="K23" s="16" t="s">
        <v>1</v>
      </c>
      <c r="L23" s="15"/>
    </row>
    <row r="24" spans="1:12" ht="15.95" customHeight="1">
      <c r="A24" s="8"/>
      <c r="B24" s="575" t="s">
        <v>4</v>
      </c>
      <c r="C24" s="576"/>
      <c r="D24" s="654" t="s">
        <v>215</v>
      </c>
      <c r="E24" s="554">
        <f>'(5) IS'!E5:I5</f>
        <v>2025</v>
      </c>
      <c r="F24" s="555"/>
      <c r="G24" s="555"/>
      <c r="H24" s="555"/>
      <c r="I24" s="556"/>
      <c r="J24" s="600">
        <f>'(5) IS'!J5:K5</f>
        <v>2024</v>
      </c>
      <c r="K24" s="601"/>
      <c r="L24" s="11"/>
    </row>
    <row r="25" spans="1:12" ht="15.95" customHeight="1">
      <c r="A25" s="8"/>
      <c r="B25" s="577"/>
      <c r="C25" s="578"/>
      <c r="D25" s="655"/>
      <c r="E25" s="599" t="str">
        <f>'(5) IS'!E6</f>
        <v>25.1Q</v>
      </c>
      <c r="F25" s="340"/>
      <c r="G25" s="44"/>
      <c r="H25" s="604" t="str">
        <f>'(5) IS'!H6</f>
        <v>25.1Q
누계</v>
      </c>
      <c r="I25" s="45"/>
      <c r="J25" s="602" t="str">
        <f>'(5) IS'!J6</f>
        <v>24.1Q</v>
      </c>
      <c r="K25" s="606" t="str">
        <f>'(5) IS'!K6</f>
        <v>24.1Q
누계</v>
      </c>
      <c r="L25" s="11"/>
    </row>
    <row r="26" spans="1:12" ht="15.95" customHeight="1" thickBot="1">
      <c r="A26" s="17"/>
      <c r="B26" s="579"/>
      <c r="C26" s="580"/>
      <c r="D26" s="656"/>
      <c r="E26" s="579"/>
      <c r="F26" s="351" t="s">
        <v>149</v>
      </c>
      <c r="G26" s="352" t="s">
        <v>150</v>
      </c>
      <c r="H26" s="605"/>
      <c r="I26" s="46" t="s">
        <v>35</v>
      </c>
      <c r="J26" s="603"/>
      <c r="K26" s="607"/>
      <c r="L26" s="11"/>
    </row>
    <row r="27" spans="1:12" ht="18.600000000000001" customHeight="1" thickTop="1">
      <c r="A27" s="17"/>
      <c r="B27" s="94" t="s">
        <v>131</v>
      </c>
      <c r="C27" s="75"/>
      <c r="D27" s="408">
        <v>38798.427151999902</v>
      </c>
      <c r="E27" s="106">
        <v>106979.42509200005</v>
      </c>
      <c r="F27" s="420">
        <v>1.7573134517254703</v>
      </c>
      <c r="G27" s="414">
        <v>-1.1680577367274347E-2</v>
      </c>
      <c r="H27" s="107">
        <v>106979.42509200005</v>
      </c>
      <c r="I27" s="227">
        <v>-1.1680577367274347E-2</v>
      </c>
      <c r="J27" s="108">
        <v>108243.77487900003</v>
      </c>
      <c r="K27" s="105">
        <v>108243.77487900003</v>
      </c>
      <c r="L27" s="11"/>
    </row>
    <row r="28" spans="1:12" ht="18.600000000000001" customHeight="1">
      <c r="B28" s="74" t="s">
        <v>94</v>
      </c>
      <c r="C28" s="33"/>
      <c r="D28" s="409">
        <v>1220332.6899300001</v>
      </c>
      <c r="E28" s="51">
        <v>676363.18379000004</v>
      </c>
      <c r="F28" s="22">
        <v>-0.44575508845149669</v>
      </c>
      <c r="G28" s="415">
        <v>-0.30344292329487998</v>
      </c>
      <c r="H28" s="211">
        <v>676363.18379000004</v>
      </c>
      <c r="I28" s="95">
        <v>-0.30344292329487998</v>
      </c>
      <c r="J28" s="68">
        <v>971008.99037500005</v>
      </c>
      <c r="K28" s="211">
        <v>971008.99037500005</v>
      </c>
    </row>
    <row r="29" spans="1:12" ht="18.600000000000001" customHeight="1">
      <c r="B29" s="74"/>
      <c r="C29" s="39" t="s">
        <v>111</v>
      </c>
      <c r="D29" s="410">
        <v>47087.083163999996</v>
      </c>
      <c r="E29" s="50">
        <v>27512.428537</v>
      </c>
      <c r="F29" s="421">
        <v>-0.41571176874182814</v>
      </c>
      <c r="G29" s="416">
        <v>0.24705932474877601</v>
      </c>
      <c r="H29" s="71">
        <v>27512.428537</v>
      </c>
      <c r="I29" s="98">
        <v>0.24705932474877601</v>
      </c>
      <c r="J29" s="69">
        <v>22061.844205000001</v>
      </c>
      <c r="K29" s="71">
        <v>22061.844205000001</v>
      </c>
    </row>
    <row r="30" spans="1:12" ht="18.600000000000001" customHeight="1">
      <c r="B30" s="35"/>
      <c r="C30" s="96" t="s">
        <v>44</v>
      </c>
      <c r="D30" s="409">
        <v>412654.20442499989</v>
      </c>
      <c r="E30" s="51">
        <v>414736.48723099998</v>
      </c>
      <c r="F30" s="22">
        <v>5.0460719500036166E-3</v>
      </c>
      <c r="G30" s="415">
        <v>-0.22205547479198884</v>
      </c>
      <c r="H30" s="211">
        <v>414736.48723099998</v>
      </c>
      <c r="I30" s="110">
        <v>-0.22205547479198884</v>
      </c>
      <c r="J30" s="68">
        <v>533118.33143899997</v>
      </c>
      <c r="K30" s="211">
        <v>533118.33143899997</v>
      </c>
    </row>
    <row r="31" spans="1:12" ht="18.600000000000001" customHeight="1">
      <c r="B31" s="35"/>
      <c r="C31" s="96" t="s">
        <v>41</v>
      </c>
      <c r="D31" s="409">
        <v>45643.89095500001</v>
      </c>
      <c r="E31" s="51">
        <v>98876.342655</v>
      </c>
      <c r="F31" s="22">
        <v>1.1662557811401637</v>
      </c>
      <c r="G31" s="415">
        <v>5.3487181365698966E-2</v>
      </c>
      <c r="H31" s="211">
        <v>98876.342655</v>
      </c>
      <c r="I31" s="95">
        <v>5.3487181365698966E-2</v>
      </c>
      <c r="J31" s="68">
        <v>93856.237080000006</v>
      </c>
      <c r="K31" s="211">
        <v>93856.237080000006</v>
      </c>
    </row>
    <row r="32" spans="1:12" ht="18.600000000000001" customHeight="1">
      <c r="B32" s="35"/>
      <c r="C32" s="96" t="s">
        <v>42</v>
      </c>
      <c r="D32" s="409">
        <v>703274.27349000005</v>
      </c>
      <c r="E32" s="51">
        <v>123651.966229</v>
      </c>
      <c r="F32" s="22">
        <v>-0.82417675309609029</v>
      </c>
      <c r="G32" s="415">
        <v>-0.60183022585917534</v>
      </c>
      <c r="H32" s="211">
        <v>123651.966229</v>
      </c>
      <c r="I32" s="110">
        <v>-0.60183022585917534</v>
      </c>
      <c r="J32" s="68">
        <v>310550.86111400003</v>
      </c>
      <c r="K32" s="211">
        <v>310550.86111400003</v>
      </c>
    </row>
    <row r="33" spans="1:12" ht="18.600000000000001" customHeight="1">
      <c r="B33" s="35"/>
      <c r="C33" s="55" t="s">
        <v>43</v>
      </c>
      <c r="D33" s="411">
        <v>11673.237896000268</v>
      </c>
      <c r="E33" s="52">
        <v>11585.959138000035</v>
      </c>
      <c r="F33" s="422">
        <v>-7.4768250915316914E-3</v>
      </c>
      <c r="G33" s="417">
        <v>1.4379852666438708E-2</v>
      </c>
      <c r="H33" s="72">
        <v>11585.959138000035</v>
      </c>
      <c r="I33" s="97">
        <v>1.4379852666438708E-2</v>
      </c>
      <c r="J33" s="70">
        <v>11421.716537000146</v>
      </c>
      <c r="K33" s="72">
        <v>11421.716537000146</v>
      </c>
    </row>
    <row r="34" spans="1:12" ht="18.600000000000001" customHeight="1">
      <c r="B34" s="35" t="s">
        <v>95</v>
      </c>
      <c r="C34" s="33"/>
      <c r="D34" s="409">
        <v>1181534.2627780002</v>
      </c>
      <c r="E34" s="51">
        <v>569383.75869799999</v>
      </c>
      <c r="F34" s="22">
        <v>-0.51809797088805865</v>
      </c>
      <c r="G34" s="415">
        <v>-0.34004785024780615</v>
      </c>
      <c r="H34" s="211">
        <v>569383.75869799999</v>
      </c>
      <c r="I34" s="110">
        <v>-0.34004785024780615</v>
      </c>
      <c r="J34" s="68">
        <v>862765.21549600002</v>
      </c>
      <c r="K34" s="211">
        <v>862765.21549600002</v>
      </c>
    </row>
    <row r="35" spans="1:12" ht="18.600000000000001" customHeight="1">
      <c r="B35" s="35"/>
      <c r="C35" s="39" t="s">
        <v>112</v>
      </c>
      <c r="D35" s="410">
        <v>286699.26518700004</v>
      </c>
      <c r="E35" s="50">
        <v>237547.168592</v>
      </c>
      <c r="F35" s="421">
        <v>-0.17144130649564282</v>
      </c>
      <c r="G35" s="416">
        <v>1.6515996912745745E-2</v>
      </c>
      <c r="H35" s="71">
        <v>237547.168592</v>
      </c>
      <c r="I35" s="109">
        <v>1.6515996912745745E-2</v>
      </c>
      <c r="J35" s="69">
        <v>233687.58515699999</v>
      </c>
      <c r="K35" s="71">
        <v>233687.58515699999</v>
      </c>
    </row>
    <row r="36" spans="1:12" ht="18.600000000000001" customHeight="1">
      <c r="B36" s="35"/>
      <c r="C36" s="96" t="s">
        <v>46</v>
      </c>
      <c r="D36" s="409">
        <v>97135.678192999971</v>
      </c>
      <c r="E36" s="51">
        <v>93947.361413000006</v>
      </c>
      <c r="F36" s="22">
        <v>-3.2823333705099156E-2</v>
      </c>
      <c r="G36" s="415">
        <v>-0.6036276709080296</v>
      </c>
      <c r="H36" s="211">
        <v>93947.361413000006</v>
      </c>
      <c r="I36" s="95">
        <v>-0.6036276709080296</v>
      </c>
      <c r="J36" s="68">
        <v>237017.96144099999</v>
      </c>
      <c r="K36" s="211">
        <v>237017.96144099999</v>
      </c>
    </row>
    <row r="37" spans="1:12" ht="18.600000000000001" customHeight="1">
      <c r="B37" s="35"/>
      <c r="C37" s="96" t="s">
        <v>42</v>
      </c>
      <c r="D37" s="409">
        <v>723216.33975500008</v>
      </c>
      <c r="E37" s="51">
        <v>155511.13628499999</v>
      </c>
      <c r="F37" s="22">
        <v>-0.78497286671138866</v>
      </c>
      <c r="G37" s="415">
        <v>-0.52761142345519141</v>
      </c>
      <c r="H37" s="211">
        <v>155511.13628499999</v>
      </c>
      <c r="I37" s="110">
        <v>-0.52761142345519141</v>
      </c>
      <c r="J37" s="68">
        <v>329201.729268</v>
      </c>
      <c r="K37" s="211">
        <v>329201.729268</v>
      </c>
    </row>
    <row r="38" spans="1:12" ht="18.600000000000001" customHeight="1">
      <c r="B38" s="35"/>
      <c r="C38" s="96" t="s">
        <v>45</v>
      </c>
      <c r="D38" s="409">
        <v>1878.1239089999999</v>
      </c>
      <c r="E38" s="51">
        <v>2139.7958789999998</v>
      </c>
      <c r="F38" s="22">
        <v>0.13932625464489523</v>
      </c>
      <c r="G38" s="415">
        <v>5.8967204301049403E-2</v>
      </c>
      <c r="H38" s="211">
        <v>2139.7958789999998</v>
      </c>
      <c r="I38" s="95">
        <v>5.8967204301049403E-2</v>
      </c>
      <c r="J38" s="68">
        <v>2020.644143</v>
      </c>
      <c r="K38" s="211">
        <v>2020.644143</v>
      </c>
    </row>
    <row r="39" spans="1:12" ht="18.600000000000001" customHeight="1">
      <c r="B39" s="57"/>
      <c r="C39" s="111" t="s">
        <v>43</v>
      </c>
      <c r="D39" s="412">
        <v>72604.855733999982</v>
      </c>
      <c r="E39" s="112">
        <v>80238.296529000043</v>
      </c>
      <c r="F39" s="423">
        <v>0.10513678069916499</v>
      </c>
      <c r="G39" s="418">
        <v>0.31889979471795726</v>
      </c>
      <c r="H39" s="339">
        <v>80238.296529000043</v>
      </c>
      <c r="I39" s="113">
        <v>0.31889979471795726</v>
      </c>
      <c r="J39" s="73">
        <v>60837.295487000025</v>
      </c>
      <c r="K39" s="339">
        <v>60837.295487000025</v>
      </c>
    </row>
    <row r="40" spans="1:12" ht="18.600000000000001" customHeight="1">
      <c r="B40" s="194" t="s">
        <v>132</v>
      </c>
      <c r="C40" s="33"/>
      <c r="D40" s="409">
        <v>278410.60917499987</v>
      </c>
      <c r="E40" s="51">
        <v>317014.16514700005</v>
      </c>
      <c r="F40" s="22">
        <v>0.13865691428351878</v>
      </c>
      <c r="G40" s="415">
        <v>-8.9266108293626356E-3</v>
      </c>
      <c r="H40" s="211">
        <v>317014.16514700005</v>
      </c>
      <c r="I40" s="95">
        <v>-8.9266108293626356E-3</v>
      </c>
      <c r="J40" s="68">
        <v>319869.51583100006</v>
      </c>
      <c r="K40" s="211">
        <v>319869.51583100006</v>
      </c>
    </row>
    <row r="41" spans="1:12" ht="18.600000000000001" customHeight="1" thickBot="1">
      <c r="B41" s="61"/>
      <c r="C41" s="212" t="s">
        <v>130</v>
      </c>
      <c r="D41" s="413">
        <v>2.4871191708968704E-2</v>
      </c>
      <c r="E41" s="213">
        <v>2.732203713272081E-2</v>
      </c>
      <c r="F41" s="424">
        <v>2.4508454237521064E-3</v>
      </c>
      <c r="G41" s="419">
        <v>-3.6352085529091534E-3</v>
      </c>
      <c r="H41" s="214">
        <v>2.732203713272081E-2</v>
      </c>
      <c r="I41" s="215">
        <v>-3.6352085529091534E-3</v>
      </c>
      <c r="J41" s="216">
        <v>3.0957245685629964E-2</v>
      </c>
      <c r="K41" s="214">
        <v>3.0957245685629964E-2</v>
      </c>
    </row>
    <row r="42" spans="1:12" ht="15" customHeight="1"/>
    <row r="43" spans="1:12" ht="3" customHeight="1">
      <c r="A43" s="1"/>
      <c r="B43" s="1"/>
      <c r="C43" s="1"/>
      <c r="D43" s="1"/>
      <c r="E43" s="1"/>
      <c r="F43" s="1"/>
      <c r="G43" s="2"/>
      <c r="H43" s="2"/>
      <c r="I43" s="2"/>
      <c r="J43" s="1"/>
      <c r="K43" s="2"/>
      <c r="L43" s="3"/>
    </row>
    <row r="45" spans="1:12">
      <c r="C45" s="6"/>
      <c r="D45" s="6"/>
      <c r="E45" s="6"/>
      <c r="F45" s="6"/>
      <c r="G45" s="6"/>
      <c r="H45" s="6"/>
      <c r="I45" s="6"/>
      <c r="J45" s="6"/>
      <c r="K45" s="6"/>
    </row>
    <row r="46" spans="1:12">
      <c r="C46" s="6"/>
      <c r="D46" s="6"/>
      <c r="E46" s="6"/>
      <c r="F46" s="6"/>
      <c r="H46" s="6"/>
      <c r="J46" s="6"/>
      <c r="K46" s="6"/>
    </row>
    <row r="47" spans="1:12" s="12" customFormat="1">
      <c r="A47" s="4"/>
      <c r="B47" s="4"/>
      <c r="C47" s="6"/>
      <c r="D47" s="6"/>
      <c r="E47" s="6"/>
      <c r="F47" s="6"/>
      <c r="G47" s="4"/>
      <c r="H47" s="6"/>
      <c r="I47" s="4"/>
      <c r="J47" s="6"/>
      <c r="K47" s="6"/>
    </row>
    <row r="48" spans="1:12">
      <c r="C48" s="6"/>
      <c r="D48" s="324"/>
      <c r="E48" s="324"/>
      <c r="F48" s="324"/>
      <c r="H48" s="324"/>
      <c r="J48" s="324"/>
      <c r="K48" s="324"/>
    </row>
    <row r="50" spans="3:11">
      <c r="C50" s="6"/>
      <c r="D50" s="325"/>
      <c r="E50" s="325"/>
      <c r="F50" s="325"/>
      <c r="H50" s="325"/>
      <c r="J50" s="325"/>
      <c r="K50" s="325"/>
    </row>
    <row r="51" spans="3:11">
      <c r="C51" s="6"/>
      <c r="D51" s="325"/>
      <c r="E51" s="325"/>
      <c r="F51" s="325"/>
      <c r="H51" s="325"/>
      <c r="J51" s="325"/>
      <c r="K51" s="325"/>
    </row>
    <row r="54" spans="3:11">
      <c r="C54" s="6"/>
      <c r="H54" s="6"/>
      <c r="K54" s="6"/>
    </row>
    <row r="55" spans="3:11">
      <c r="C55" s="6"/>
      <c r="H55" s="6"/>
      <c r="K55" s="6"/>
    </row>
  </sheetData>
  <mergeCells count="41">
    <mergeCell ref="E24:I24"/>
    <mergeCell ref="J24:K24"/>
    <mergeCell ref="D20:F20"/>
    <mergeCell ref="I20:J20"/>
    <mergeCell ref="D21:F21"/>
    <mergeCell ref="I21:J21"/>
    <mergeCell ref="D24:D26"/>
    <mergeCell ref="K25:K26"/>
    <mergeCell ref="I5:J6"/>
    <mergeCell ref="D5:F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I17:J17"/>
    <mergeCell ref="D18:F18"/>
    <mergeCell ref="I18:J18"/>
    <mergeCell ref="D13:F13"/>
    <mergeCell ref="I13:J13"/>
    <mergeCell ref="B5:C6"/>
    <mergeCell ref="B24:C26"/>
    <mergeCell ref="E25:E26"/>
    <mergeCell ref="J25:J26"/>
    <mergeCell ref="H25:H26"/>
    <mergeCell ref="D19:F19"/>
    <mergeCell ref="I19:J19"/>
    <mergeCell ref="D14:F14"/>
    <mergeCell ref="I14:J14"/>
    <mergeCell ref="D15:F15"/>
    <mergeCell ref="I15:J15"/>
    <mergeCell ref="D16:F16"/>
    <mergeCell ref="I16:J16"/>
    <mergeCell ref="D12:F12"/>
    <mergeCell ref="I12:J12"/>
    <mergeCell ref="D17:F17"/>
  </mergeCells>
  <phoneticPr fontId="23" type="noConversion"/>
  <pageMargins left="0.39370078740157483" right="0.39370078740157483" top="0.59055118110236227" bottom="0.39370078740157483" header="0.31496062992125984" footer="0.31496062992125984"/>
  <pageSetup paperSize="9" scale="94" orientation="portrait" r:id="rId1"/>
  <headerFooter>
    <oddFooter>&amp;C-  4  -</oddFooter>
  </headerFooter>
  <ignoredErrors>
    <ignoredError sqref="E24 J2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36"/>
  <sheetViews>
    <sheetView view="pageBreakPreview" zoomScale="85" zoomScaleNormal="100" zoomScaleSheetLayoutView="85" workbookViewId="0">
      <selection activeCell="M23" sqref="M23"/>
    </sheetView>
  </sheetViews>
  <sheetFormatPr defaultRowHeight="16.5"/>
  <cols>
    <col min="1" max="1" width="1.625" style="4" customWidth="1"/>
    <col min="2" max="2" width="2.625" style="4" customWidth="1"/>
    <col min="3" max="3" width="22.625" style="4" customWidth="1"/>
    <col min="4" max="5" width="8.625" style="4" customWidth="1"/>
    <col min="6" max="7" width="5.625" style="4" customWidth="1"/>
    <col min="8" max="8" width="8.625" style="4" customWidth="1"/>
    <col min="9" max="9" width="5.625" style="4" customWidth="1"/>
    <col min="10" max="11" width="8.625" style="12" customWidth="1"/>
    <col min="12" max="12" width="10.625" style="13" customWidth="1"/>
    <col min="13" max="16384" width="9" style="13"/>
  </cols>
  <sheetData>
    <row r="1" spans="1:12" ht="24.95" customHeight="1">
      <c r="A1" s="6"/>
      <c r="B1" s="7" t="s">
        <v>81</v>
      </c>
      <c r="C1" s="7"/>
      <c r="D1" s="8"/>
      <c r="E1" s="9"/>
      <c r="F1" s="9"/>
      <c r="G1" s="10"/>
      <c r="H1" s="8"/>
      <c r="I1" s="10"/>
      <c r="J1" s="11"/>
      <c r="K1" s="8"/>
    </row>
    <row r="2" spans="1:12" customFormat="1" ht="3" customHeight="1">
      <c r="A2" s="1"/>
      <c r="B2" s="1"/>
      <c r="C2" s="1"/>
      <c r="D2" s="1"/>
      <c r="E2" s="2"/>
      <c r="F2" s="2"/>
      <c r="G2" s="2"/>
      <c r="H2" s="1"/>
      <c r="I2" s="2"/>
      <c r="J2" s="3"/>
      <c r="K2" s="350"/>
    </row>
    <row r="3" spans="1:12" ht="15" customHeight="1">
      <c r="A3" s="6"/>
      <c r="B3" s="6"/>
      <c r="C3" s="6"/>
      <c r="D3" s="6"/>
      <c r="E3" s="14"/>
      <c r="F3" s="14"/>
      <c r="G3" s="14"/>
      <c r="H3" s="6"/>
      <c r="I3" s="14"/>
      <c r="J3" s="15"/>
      <c r="K3" s="65"/>
    </row>
    <row r="4" spans="1:12" ht="15" customHeight="1" thickBot="1">
      <c r="A4" s="6"/>
      <c r="B4" s="8"/>
      <c r="C4" s="8"/>
      <c r="D4" s="6"/>
      <c r="E4" s="14"/>
      <c r="F4" s="14"/>
      <c r="G4" s="14"/>
      <c r="H4" s="6"/>
      <c r="I4" s="16"/>
      <c r="J4" s="15"/>
      <c r="K4" s="16" t="s">
        <v>84</v>
      </c>
    </row>
    <row r="5" spans="1:12" ht="15.95" customHeight="1">
      <c r="A5" s="8"/>
      <c r="B5" s="575" t="s">
        <v>4</v>
      </c>
      <c r="C5" s="576"/>
      <c r="D5" s="658" t="s">
        <v>175</v>
      </c>
      <c r="E5" s="555">
        <v>2025</v>
      </c>
      <c r="F5" s="555"/>
      <c r="G5" s="555"/>
      <c r="H5" s="555"/>
      <c r="I5" s="555"/>
      <c r="J5" s="557">
        <v>2024</v>
      </c>
      <c r="K5" s="558"/>
      <c r="L5" s="11"/>
    </row>
    <row r="6" spans="1:12" ht="15.95" customHeight="1">
      <c r="A6" s="8"/>
      <c r="B6" s="577"/>
      <c r="C6" s="578"/>
      <c r="D6" s="659"/>
      <c r="E6" s="599" t="s">
        <v>176</v>
      </c>
      <c r="F6" s="44"/>
      <c r="G6" s="44"/>
      <c r="H6" s="604" t="s">
        <v>177</v>
      </c>
      <c r="I6" s="45"/>
      <c r="J6" s="544" t="s">
        <v>178</v>
      </c>
      <c r="K6" s="657" t="s">
        <v>179</v>
      </c>
      <c r="L6" s="11"/>
    </row>
    <row r="7" spans="1:12" ht="15.95" customHeight="1" thickBot="1">
      <c r="A7" s="17"/>
      <c r="B7" s="579"/>
      <c r="C7" s="580"/>
      <c r="D7" s="660"/>
      <c r="E7" s="579"/>
      <c r="F7" s="46" t="s">
        <v>169</v>
      </c>
      <c r="G7" s="183" t="s">
        <v>174</v>
      </c>
      <c r="H7" s="562"/>
      <c r="I7" s="46" t="s">
        <v>35</v>
      </c>
      <c r="J7" s="545"/>
      <c r="K7" s="547"/>
      <c r="L7" s="11"/>
    </row>
    <row r="8" spans="1:12" ht="26.1" customHeight="1" thickTop="1">
      <c r="B8" s="32" t="s">
        <v>32</v>
      </c>
      <c r="C8" s="152"/>
      <c r="D8" s="342">
        <v>-47761.651391000167</v>
      </c>
      <c r="E8" s="153">
        <v>175913.94948200014</v>
      </c>
      <c r="F8" s="362" t="s">
        <v>139</v>
      </c>
      <c r="G8" s="353">
        <v>-0.66988647360800713</v>
      </c>
      <c r="H8" s="130">
        <v>175913.94948200014</v>
      </c>
      <c r="I8" s="127">
        <v>-0.66988647360800713</v>
      </c>
      <c r="J8" s="132">
        <v>532889.24996399984</v>
      </c>
      <c r="K8" s="130">
        <v>532889.24996399984</v>
      </c>
      <c r="L8" s="12"/>
    </row>
    <row r="9" spans="1:12" ht="26.1" customHeight="1">
      <c r="B9" s="35" t="s">
        <v>36</v>
      </c>
      <c r="C9" s="33"/>
      <c r="D9" s="343">
        <v>3484294.1139380001</v>
      </c>
      <c r="E9" s="99">
        <v>3432633.8594829999</v>
      </c>
      <c r="F9" s="363">
        <v>-1.4826605552139549E-2</v>
      </c>
      <c r="G9" s="354">
        <v>1.5988757613434545E-2</v>
      </c>
      <c r="H9" s="77">
        <v>3432633.8594829999</v>
      </c>
      <c r="I9" s="76">
        <v>1.5988757613434545E-2</v>
      </c>
      <c r="J9" s="78">
        <v>3378614.0188659998</v>
      </c>
      <c r="K9" s="77">
        <v>3378614.0188659998</v>
      </c>
      <c r="L9" s="12"/>
    </row>
    <row r="10" spans="1:12" ht="26.1" customHeight="1">
      <c r="B10" s="34"/>
      <c r="C10" s="39" t="s">
        <v>98</v>
      </c>
      <c r="D10" s="344">
        <v>1923165.5008239998</v>
      </c>
      <c r="E10" s="100">
        <v>1929139.73954</v>
      </c>
      <c r="F10" s="364">
        <v>3.1064610473932053E-3</v>
      </c>
      <c r="G10" s="355">
        <v>5.3458535142543173E-2</v>
      </c>
      <c r="H10" s="80">
        <v>1929139.73954</v>
      </c>
      <c r="I10" s="79">
        <v>5.3458535142543173E-2</v>
      </c>
      <c r="J10" s="81">
        <v>1831244.1118330001</v>
      </c>
      <c r="K10" s="80">
        <v>1831244.1118330001</v>
      </c>
      <c r="L10" s="12"/>
    </row>
    <row r="11" spans="1:12" ht="26.1" customHeight="1">
      <c r="B11" s="35"/>
      <c r="C11" s="207" t="s">
        <v>103</v>
      </c>
      <c r="D11" s="345">
        <v>1561128.6131140003</v>
      </c>
      <c r="E11" s="102">
        <v>1503494.1199429999</v>
      </c>
      <c r="F11" s="365">
        <v>-3.6918478520508446E-2</v>
      </c>
      <c r="G11" s="356">
        <v>-2.8355073270184938E-2</v>
      </c>
      <c r="H11" s="83">
        <v>1503494.1199429999</v>
      </c>
      <c r="I11" s="82">
        <v>-2.8355073270184938E-2</v>
      </c>
      <c r="J11" s="84">
        <v>1547369.9070329999</v>
      </c>
      <c r="K11" s="83">
        <v>1547369.9070329999</v>
      </c>
      <c r="L11" s="12"/>
    </row>
    <row r="12" spans="1:12" ht="26.1" customHeight="1">
      <c r="B12" s="35" t="s">
        <v>37</v>
      </c>
      <c r="C12" s="33"/>
      <c r="D12" s="343">
        <v>3346249.3243280002</v>
      </c>
      <c r="E12" s="99">
        <v>3068640.7705699997</v>
      </c>
      <c r="F12" s="363">
        <v>-8.2961108647739645E-2</v>
      </c>
      <c r="G12" s="354">
        <v>0.14590495241536816</v>
      </c>
      <c r="H12" s="77">
        <v>3068640.7705699997</v>
      </c>
      <c r="I12" s="76">
        <v>0.14590495241536816</v>
      </c>
      <c r="J12" s="78">
        <v>2677919.1102209999</v>
      </c>
      <c r="K12" s="77">
        <v>2677919.1102209999</v>
      </c>
      <c r="L12" s="12"/>
    </row>
    <row r="13" spans="1:12" ht="26.1" customHeight="1">
      <c r="B13" s="34"/>
      <c r="C13" s="39" t="s">
        <v>98</v>
      </c>
      <c r="D13" s="344">
        <v>1919574.0590869999</v>
      </c>
      <c r="E13" s="100">
        <v>1792542.2745759999</v>
      </c>
      <c r="F13" s="364">
        <v>-6.6177068766713587E-2</v>
      </c>
      <c r="G13" s="355">
        <v>0.30419213143996759</v>
      </c>
      <c r="H13" s="80">
        <v>1792542.2745759999</v>
      </c>
      <c r="I13" s="79">
        <v>0.30419213143996759</v>
      </c>
      <c r="J13" s="81">
        <v>1374446.472543</v>
      </c>
      <c r="K13" s="80">
        <v>1374446.472543</v>
      </c>
      <c r="L13" s="12"/>
    </row>
    <row r="14" spans="1:12" ht="26.1" customHeight="1">
      <c r="B14" s="35"/>
      <c r="C14" s="207" t="s">
        <v>99</v>
      </c>
      <c r="D14" s="345">
        <v>1426675.2652410003</v>
      </c>
      <c r="E14" s="102">
        <v>1276098.495994</v>
      </c>
      <c r="F14" s="365">
        <v>-0.10554382830879472</v>
      </c>
      <c r="G14" s="356">
        <v>-2.1000933117218401E-2</v>
      </c>
      <c r="H14" s="83">
        <v>1276098.495994</v>
      </c>
      <c r="I14" s="82">
        <v>-2.1000933117218401E-2</v>
      </c>
      <c r="J14" s="84">
        <v>1303472.6376779999</v>
      </c>
      <c r="K14" s="83">
        <v>1303472.6376779999</v>
      </c>
      <c r="L14" s="12"/>
    </row>
    <row r="15" spans="1:12" ht="26.1" customHeight="1">
      <c r="B15" s="35" t="s">
        <v>38</v>
      </c>
      <c r="C15" s="36"/>
      <c r="D15" s="343">
        <v>94379.156443000014</v>
      </c>
      <c r="E15" s="99">
        <v>93908.868742999999</v>
      </c>
      <c r="F15" s="363">
        <v>-4.982961468659064E-3</v>
      </c>
      <c r="G15" s="354">
        <v>3.7653322017916491E-2</v>
      </c>
      <c r="H15" s="77">
        <v>93908.868742999999</v>
      </c>
      <c r="I15" s="76">
        <v>3.7653322017916491E-2</v>
      </c>
      <c r="J15" s="78">
        <v>90501.197992000001</v>
      </c>
      <c r="K15" s="77">
        <v>90501.197992000001</v>
      </c>
      <c r="L15" s="12"/>
    </row>
    <row r="16" spans="1:12" ht="26.1" customHeight="1">
      <c r="B16" s="34"/>
      <c r="C16" s="39" t="s">
        <v>100</v>
      </c>
      <c r="D16" s="344">
        <v>5753.0741650000018</v>
      </c>
      <c r="E16" s="100">
        <v>51.936495000000001</v>
      </c>
      <c r="F16" s="364">
        <v>-0.99097239258343539</v>
      </c>
      <c r="G16" s="355">
        <v>-0.99117232545047707</v>
      </c>
      <c r="H16" s="80">
        <v>51.936495000000001</v>
      </c>
      <c r="I16" s="79">
        <v>-0.99117232545047707</v>
      </c>
      <c r="J16" s="81">
        <v>5883.3721960000003</v>
      </c>
      <c r="K16" s="80">
        <v>5883.3721960000003</v>
      </c>
      <c r="L16" s="12"/>
    </row>
    <row r="17" spans="2:12" ht="26.1" customHeight="1">
      <c r="B17" s="35"/>
      <c r="C17" s="207" t="s">
        <v>99</v>
      </c>
      <c r="D17" s="345">
        <v>88626.082278000016</v>
      </c>
      <c r="E17" s="102">
        <v>93856.932247999997</v>
      </c>
      <c r="F17" s="365">
        <v>5.9021563805471855E-2</v>
      </c>
      <c r="G17" s="356">
        <v>0.1091862898282685</v>
      </c>
      <c r="H17" s="83">
        <v>93856.932247999997</v>
      </c>
      <c r="I17" s="82">
        <v>0.1091862898282685</v>
      </c>
      <c r="J17" s="84">
        <v>84617.825796000005</v>
      </c>
      <c r="K17" s="83">
        <v>84617.825796000005</v>
      </c>
      <c r="L17" s="12"/>
    </row>
    <row r="18" spans="2:12" ht="26.1" customHeight="1">
      <c r="B18" s="35" t="s">
        <v>39</v>
      </c>
      <c r="C18" s="33"/>
      <c r="D18" s="343">
        <v>265400.67543500004</v>
      </c>
      <c r="E18" s="99">
        <v>259014.59935500001</v>
      </c>
      <c r="F18" s="363">
        <v>-2.4062018943746266E-2</v>
      </c>
      <c r="G18" s="354">
        <v>5.3228243204963999E-2</v>
      </c>
      <c r="H18" s="77">
        <v>259014.59935500001</v>
      </c>
      <c r="I18" s="76">
        <v>5.3228243204963999E-2</v>
      </c>
      <c r="J18" s="78">
        <v>245924.471762</v>
      </c>
      <c r="K18" s="77">
        <v>245924.471762</v>
      </c>
      <c r="L18" s="12"/>
    </row>
    <row r="19" spans="2:12" ht="26.1" customHeight="1">
      <c r="B19" s="34"/>
      <c r="C19" s="39" t="s">
        <v>101</v>
      </c>
      <c r="D19" s="344">
        <v>7131.173945999999</v>
      </c>
      <c r="E19" s="100">
        <v>7216.0812340000002</v>
      </c>
      <c r="F19" s="364">
        <v>1.1906495149740071E-2</v>
      </c>
      <c r="G19" s="355">
        <v>-0.18692596295256148</v>
      </c>
      <c r="H19" s="80">
        <v>7216.0812340000002</v>
      </c>
      <c r="I19" s="79">
        <v>-0.18692596295256148</v>
      </c>
      <c r="J19" s="81">
        <v>8875.0604559999992</v>
      </c>
      <c r="K19" s="80">
        <v>8875.0604559999992</v>
      </c>
      <c r="L19" s="12"/>
    </row>
    <row r="20" spans="2:12" ht="26.1" customHeight="1">
      <c r="B20" s="35"/>
      <c r="C20" s="207" t="s">
        <v>102</v>
      </c>
      <c r="D20" s="345">
        <v>258269.50148900005</v>
      </c>
      <c r="E20" s="102">
        <v>251798.518121</v>
      </c>
      <c r="F20" s="365">
        <v>-2.5055158780626141E-2</v>
      </c>
      <c r="G20" s="356">
        <v>6.2219546269873804E-2</v>
      </c>
      <c r="H20" s="83">
        <v>251798.518121</v>
      </c>
      <c r="I20" s="82">
        <v>6.2219546269873804E-2</v>
      </c>
      <c r="J20" s="84">
        <v>237049.41130599999</v>
      </c>
      <c r="K20" s="83">
        <v>237049.41130599999</v>
      </c>
      <c r="L20" s="12"/>
    </row>
    <row r="21" spans="2:12" ht="26.1" customHeight="1">
      <c r="B21" s="57" t="s">
        <v>40</v>
      </c>
      <c r="C21" s="58"/>
      <c r="D21" s="346">
        <v>14784.922009000002</v>
      </c>
      <c r="E21" s="103">
        <v>22973.408819</v>
      </c>
      <c r="F21" s="366">
        <v>0.55384037907101802</v>
      </c>
      <c r="G21" s="357">
        <v>0.85532988871888271</v>
      </c>
      <c r="H21" s="86">
        <v>22973.408819</v>
      </c>
      <c r="I21" s="85">
        <v>0.85532988871888271</v>
      </c>
      <c r="J21" s="87">
        <v>12382.384910999999</v>
      </c>
      <c r="K21" s="86">
        <v>12382.384910999999</v>
      </c>
      <c r="L21" s="12"/>
    </row>
    <row r="22" spans="2:12" ht="26.1" customHeight="1">
      <c r="B22" s="32" t="s">
        <v>33</v>
      </c>
      <c r="C22" s="152"/>
      <c r="D22" s="342">
        <v>38798.427151999902</v>
      </c>
      <c r="E22" s="153">
        <v>106979.42509200005</v>
      </c>
      <c r="F22" s="367">
        <v>1.7573134517254703</v>
      </c>
      <c r="G22" s="358">
        <v>-1.1680577367274347E-2</v>
      </c>
      <c r="H22" s="130">
        <v>106979.42509200005</v>
      </c>
      <c r="I22" s="131">
        <v>-1.1680577367274347E-2</v>
      </c>
      <c r="J22" s="132">
        <v>108243.77487900003</v>
      </c>
      <c r="K22" s="130">
        <v>108243.77487900003</v>
      </c>
      <c r="L22" s="12"/>
    </row>
    <row r="23" spans="2:12" ht="26.1" customHeight="1">
      <c r="B23" s="35" t="s">
        <v>94</v>
      </c>
      <c r="C23" s="33"/>
      <c r="D23" s="343">
        <v>1220332.6899300001</v>
      </c>
      <c r="E23" s="99">
        <v>676363.18379000004</v>
      </c>
      <c r="F23" s="363">
        <v>-0.44575508845149669</v>
      </c>
      <c r="G23" s="354">
        <v>-0.30344292329487998</v>
      </c>
      <c r="H23" s="77">
        <v>676363.18379000004</v>
      </c>
      <c r="I23" s="76">
        <v>-0.30344292329487998</v>
      </c>
      <c r="J23" s="78">
        <v>971008.99037500005</v>
      </c>
      <c r="K23" s="77">
        <v>971008.99037500005</v>
      </c>
      <c r="L23" s="12"/>
    </row>
    <row r="24" spans="2:12" ht="26.1" customHeight="1">
      <c r="B24" s="35" t="s">
        <v>95</v>
      </c>
      <c r="C24" s="33"/>
      <c r="D24" s="343">
        <v>1181534.2627780002</v>
      </c>
      <c r="E24" s="99">
        <v>569383.75869799999</v>
      </c>
      <c r="F24" s="363">
        <v>-0.51809797088805865</v>
      </c>
      <c r="G24" s="354">
        <v>-0.34004785024780615</v>
      </c>
      <c r="H24" s="77">
        <v>569383.75869799999</v>
      </c>
      <c r="I24" s="76">
        <v>-0.34004785024780615</v>
      </c>
      <c r="J24" s="78">
        <v>862765.21549600002</v>
      </c>
      <c r="K24" s="77">
        <v>862765.21549600002</v>
      </c>
      <c r="L24" s="12"/>
    </row>
    <row r="25" spans="2:12" ht="26.1" customHeight="1">
      <c r="B25" s="59" t="s">
        <v>34</v>
      </c>
      <c r="C25" s="154"/>
      <c r="D25" s="347">
        <v>-8963.2242390002648</v>
      </c>
      <c r="E25" s="155">
        <v>282893.37457400019</v>
      </c>
      <c r="F25" s="368" t="s">
        <v>139</v>
      </c>
      <c r="G25" s="359">
        <v>-0.55876025159790377</v>
      </c>
      <c r="H25" s="156">
        <v>282893.37457400019</v>
      </c>
      <c r="I25" s="157">
        <v>-0.55876025159790377</v>
      </c>
      <c r="J25" s="158">
        <v>641133.02484299988</v>
      </c>
      <c r="K25" s="159">
        <v>641133.02484299988</v>
      </c>
      <c r="L25" s="12"/>
    </row>
    <row r="26" spans="2:12" ht="26.1" customHeight="1">
      <c r="B26" s="64" t="s">
        <v>31</v>
      </c>
      <c r="C26" s="63"/>
      <c r="D26" s="348">
        <v>-8528.8481969999993</v>
      </c>
      <c r="E26" s="104">
        <v>-10616.014445000001</v>
      </c>
      <c r="F26" s="369" t="s">
        <v>139</v>
      </c>
      <c r="G26" s="360" t="s">
        <v>139</v>
      </c>
      <c r="H26" s="89">
        <v>-10616.014445000001</v>
      </c>
      <c r="I26" s="88" t="s">
        <v>139</v>
      </c>
      <c r="J26" s="90">
        <v>-9139.3476229999997</v>
      </c>
      <c r="K26" s="91">
        <v>-9139.3476229999997</v>
      </c>
      <c r="L26" s="12"/>
    </row>
    <row r="27" spans="2:12" ht="26.1" customHeight="1">
      <c r="B27" s="34" t="s">
        <v>96</v>
      </c>
      <c r="C27" s="33"/>
      <c r="D27" s="343">
        <v>-17492.072436000264</v>
      </c>
      <c r="E27" s="101">
        <v>272277.36012900021</v>
      </c>
      <c r="F27" s="363" t="s">
        <v>139</v>
      </c>
      <c r="G27" s="354">
        <v>-0.56917708207669415</v>
      </c>
      <c r="H27" s="202">
        <v>272277.36012900021</v>
      </c>
      <c r="I27" s="76">
        <v>-0.56917708207669415</v>
      </c>
      <c r="J27" s="78">
        <v>631993.67721999984</v>
      </c>
      <c r="K27" s="203">
        <v>631993.67721999984</v>
      </c>
      <c r="L27" s="12"/>
    </row>
    <row r="28" spans="2:12" ht="26.1" customHeight="1">
      <c r="B28" s="34" t="s">
        <v>97</v>
      </c>
      <c r="C28" s="58"/>
      <c r="D28" s="346">
        <v>-1756.3791559999809</v>
      </c>
      <c r="E28" s="103">
        <v>69082.115067000006</v>
      </c>
      <c r="F28" s="366" t="s">
        <v>139</v>
      </c>
      <c r="G28" s="357">
        <v>-0.55355781044889218</v>
      </c>
      <c r="H28" s="205">
        <v>69082.115067000006</v>
      </c>
      <c r="I28" s="85">
        <v>-0.55355781044889218</v>
      </c>
      <c r="J28" s="87">
        <v>154739.217493</v>
      </c>
      <c r="K28" s="206">
        <v>154739.217493</v>
      </c>
      <c r="L28" s="12"/>
    </row>
    <row r="29" spans="2:12" ht="26.1" customHeight="1">
      <c r="B29" s="172" t="s">
        <v>118</v>
      </c>
      <c r="C29" s="152"/>
      <c r="D29" s="342">
        <v>-15735.693280000283</v>
      </c>
      <c r="E29" s="153">
        <v>203195.24506200021</v>
      </c>
      <c r="F29" s="367" t="s">
        <v>139</v>
      </c>
      <c r="G29" s="358">
        <v>-0.5742412859206546</v>
      </c>
      <c r="H29" s="177">
        <v>203195.24506200021</v>
      </c>
      <c r="I29" s="131">
        <v>-0.5742412859206546</v>
      </c>
      <c r="J29" s="132">
        <v>477254.45972699986</v>
      </c>
      <c r="K29" s="204">
        <v>477254.45972699986</v>
      </c>
      <c r="L29" s="12"/>
    </row>
    <row r="30" spans="2:12" ht="26.1" customHeight="1" thickBot="1">
      <c r="B30" s="61" t="s">
        <v>30</v>
      </c>
      <c r="C30" s="60"/>
      <c r="D30" s="349">
        <v>-1.2135684838496441E-2</v>
      </c>
      <c r="E30" s="92">
        <v>0.18189545402152407</v>
      </c>
      <c r="F30" s="370" t="s">
        <v>139</v>
      </c>
      <c r="G30" s="361">
        <v>-0.15142419469528201</v>
      </c>
      <c r="H30" s="93">
        <v>0.18189545402152407</v>
      </c>
      <c r="I30" s="237">
        <v>-0.15142419469528196</v>
      </c>
      <c r="J30" s="238">
        <v>0.33331964871680608</v>
      </c>
      <c r="K30" s="93">
        <v>0.33331964871680603</v>
      </c>
      <c r="L30" s="12"/>
    </row>
    <row r="31" spans="2:12" ht="15" customHeight="1">
      <c r="B31" s="66" t="s">
        <v>136</v>
      </c>
    </row>
    <row r="32" spans="2:12" ht="15" customHeight="1"/>
    <row r="33" spans="1:11" ht="3" customHeight="1">
      <c r="A33" s="1"/>
      <c r="B33" s="1"/>
      <c r="C33" s="1"/>
      <c r="D33" s="1"/>
      <c r="E33" s="2"/>
      <c r="F33" s="2"/>
      <c r="G33" s="2"/>
      <c r="H33" s="1"/>
      <c r="I33" s="2"/>
      <c r="J33" s="3"/>
      <c r="K33" s="3"/>
    </row>
    <row r="36" spans="1:11">
      <c r="F36" s="326"/>
    </row>
  </sheetData>
  <mergeCells count="8">
    <mergeCell ref="B5:C7"/>
    <mergeCell ref="J5:K5"/>
    <mergeCell ref="E6:E7"/>
    <mergeCell ref="J6:J7"/>
    <mergeCell ref="H6:H7"/>
    <mergeCell ref="K6:K7"/>
    <mergeCell ref="E5:I5"/>
    <mergeCell ref="D5:D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5 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J49"/>
  <sheetViews>
    <sheetView view="pageBreakPreview" zoomScaleNormal="100" zoomScaleSheetLayoutView="100" workbookViewId="0"/>
  </sheetViews>
  <sheetFormatPr defaultRowHeight="16.5"/>
  <cols>
    <col min="1" max="1" width="1.625" style="4" customWidth="1"/>
    <col min="2" max="2" width="3.125" style="4" customWidth="1"/>
    <col min="3" max="3" width="25.625" style="4" customWidth="1"/>
    <col min="4" max="4" width="16.125" style="4" customWidth="1"/>
    <col min="5" max="6" width="7.625" style="4" customWidth="1"/>
    <col min="7" max="7" width="16.125" style="4" customWidth="1"/>
    <col min="8" max="8" width="7.625" style="4" customWidth="1"/>
    <col min="9" max="9" width="1.625" style="12" customWidth="1"/>
    <col min="10" max="10" width="20.625" style="114" customWidth="1"/>
    <col min="11" max="16384" width="9" style="13"/>
  </cols>
  <sheetData>
    <row r="1" spans="1:10" ht="24.95" customHeight="1">
      <c r="A1" s="6"/>
      <c r="B1" s="7" t="s">
        <v>82</v>
      </c>
      <c r="C1" s="7"/>
      <c r="D1" s="8"/>
      <c r="E1" s="9"/>
      <c r="F1" s="10"/>
      <c r="G1" s="8"/>
      <c r="H1" s="10"/>
      <c r="I1" s="11"/>
    </row>
    <row r="2" spans="1:10" customFormat="1" ht="3" customHeight="1">
      <c r="A2" s="1"/>
      <c r="B2" s="1"/>
      <c r="C2" s="1"/>
      <c r="D2" s="1"/>
      <c r="E2" s="2"/>
      <c r="F2" s="2"/>
      <c r="G2" s="1"/>
      <c r="H2" s="2"/>
      <c r="I2" s="3"/>
      <c r="J2" s="115"/>
    </row>
    <row r="3" spans="1:10" ht="15" customHeight="1">
      <c r="A3" s="6"/>
      <c r="B3" s="6"/>
      <c r="C3" s="6"/>
      <c r="D3" s="6"/>
      <c r="E3" s="14"/>
      <c r="F3" s="14"/>
      <c r="G3" s="6"/>
      <c r="H3" s="14"/>
      <c r="I3" s="15"/>
    </row>
    <row r="4" spans="1:10" ht="15" customHeight="1" thickBot="1">
      <c r="A4" s="6"/>
      <c r="B4" s="8"/>
      <c r="C4" s="8"/>
      <c r="D4" s="6"/>
      <c r="E4" s="14"/>
      <c r="F4" s="14"/>
      <c r="G4" s="6"/>
      <c r="H4" s="16" t="s">
        <v>85</v>
      </c>
      <c r="I4" s="15"/>
    </row>
    <row r="5" spans="1:10" ht="19.5" customHeight="1">
      <c r="A5" s="8"/>
      <c r="B5" s="575" t="s">
        <v>4</v>
      </c>
      <c r="C5" s="576"/>
      <c r="D5" s="642" t="s">
        <v>180</v>
      </c>
      <c r="E5" s="29"/>
      <c r="F5" s="30"/>
      <c r="G5" s="639" t="s">
        <v>181</v>
      </c>
      <c r="H5" s="42"/>
      <c r="I5" s="11"/>
      <c r="J5" s="8"/>
    </row>
    <row r="6" spans="1:10" ht="19.5" customHeight="1" thickBot="1">
      <c r="A6" s="17"/>
      <c r="B6" s="579"/>
      <c r="C6" s="580"/>
      <c r="D6" s="560"/>
      <c r="E6" s="31" t="s">
        <v>2</v>
      </c>
      <c r="F6" s="46" t="s">
        <v>182</v>
      </c>
      <c r="G6" s="545"/>
      <c r="H6" s="43" t="s">
        <v>2</v>
      </c>
      <c r="I6" s="11"/>
      <c r="J6" s="116"/>
    </row>
    <row r="7" spans="1:10" ht="19.5" customHeight="1" thickTop="1">
      <c r="B7" s="32" t="s">
        <v>5</v>
      </c>
      <c r="C7" s="33"/>
      <c r="D7" s="48">
        <v>47352887.884940006</v>
      </c>
      <c r="E7" s="5">
        <v>1</v>
      </c>
      <c r="F7" s="67">
        <v>3.4196655546397059E-2</v>
      </c>
      <c r="G7" s="68">
        <v>45787121.463782005</v>
      </c>
      <c r="H7" s="5">
        <v>1</v>
      </c>
      <c r="J7" s="117"/>
    </row>
    <row r="8" spans="1:10" ht="19.5" customHeight="1">
      <c r="B8" s="34" t="s">
        <v>6</v>
      </c>
      <c r="C8" s="33"/>
      <c r="D8" s="48">
        <v>1245584.1586279999</v>
      </c>
      <c r="E8" s="22">
        <v>2.630429133814545E-2</v>
      </c>
      <c r="F8" s="5">
        <v>-0.41208141557966882</v>
      </c>
      <c r="G8" s="68">
        <v>2118633.7558220001</v>
      </c>
      <c r="H8" s="5">
        <v>4.6271390034812669E-2</v>
      </c>
      <c r="J8" s="117"/>
    </row>
    <row r="9" spans="1:10" ht="19.5" customHeight="1">
      <c r="B9" s="34" t="s">
        <v>7</v>
      </c>
      <c r="C9" s="33"/>
      <c r="D9" s="320">
        <v>34425352.564916</v>
      </c>
      <c r="E9" s="22">
        <v>0.72699584127929295</v>
      </c>
      <c r="F9" s="5">
        <v>6.9474644782249184E-2</v>
      </c>
      <c r="G9" s="68">
        <v>32189031.065738998</v>
      </c>
      <c r="H9" s="5">
        <v>0.70301495347771081</v>
      </c>
      <c r="J9" s="117"/>
    </row>
    <row r="10" spans="1:10" ht="19.5" customHeight="1">
      <c r="B10" s="35" t="s">
        <v>50</v>
      </c>
      <c r="C10" s="36"/>
      <c r="D10" s="48">
        <v>9027782.1664530002</v>
      </c>
      <c r="E10" s="22">
        <v>0.19064903049607188</v>
      </c>
      <c r="F10" s="5">
        <v>6.8025500106342784E-2</v>
      </c>
      <c r="G10" s="68">
        <v>8452777.7338219993</v>
      </c>
      <c r="H10" s="5">
        <v>0.18461037653367698</v>
      </c>
      <c r="J10" s="117"/>
    </row>
    <row r="11" spans="1:10" ht="19.5" customHeight="1">
      <c r="B11" s="35" t="s">
        <v>51</v>
      </c>
      <c r="C11" s="36"/>
      <c r="D11" s="48">
        <v>24326805.158966001</v>
      </c>
      <c r="E11" s="22">
        <v>0.51373435170577708</v>
      </c>
      <c r="F11" s="5">
        <v>7.3017101857182354E-2</v>
      </c>
      <c r="G11" s="68">
        <v>22671404.879625</v>
      </c>
      <c r="H11" s="5">
        <v>0.49514807122256571</v>
      </c>
      <c r="J11" s="117"/>
    </row>
    <row r="12" spans="1:10" ht="21.75" hidden="1" customHeight="1">
      <c r="B12" s="35" t="s">
        <v>52</v>
      </c>
      <c r="C12" s="36"/>
      <c r="D12" s="48">
        <v>0</v>
      </c>
      <c r="E12" s="22">
        <v>0</v>
      </c>
      <c r="F12" s="5" t="s">
        <v>139</v>
      </c>
      <c r="G12" s="68">
        <v>0</v>
      </c>
      <c r="H12" s="5">
        <v>0</v>
      </c>
      <c r="J12" s="117"/>
    </row>
    <row r="13" spans="1:10" ht="21.75" hidden="1" customHeight="1">
      <c r="B13" s="35" t="s">
        <v>129</v>
      </c>
      <c r="C13" s="36"/>
      <c r="D13" s="48"/>
      <c r="E13" s="22">
        <v>0</v>
      </c>
      <c r="F13" s="5" t="s">
        <v>139</v>
      </c>
      <c r="G13" s="68"/>
      <c r="H13" s="5">
        <v>0</v>
      </c>
      <c r="J13" s="117"/>
    </row>
    <row r="14" spans="1:10" ht="21.75" hidden="1" customHeight="1">
      <c r="B14" s="35" t="s">
        <v>127</v>
      </c>
      <c r="C14" s="36"/>
      <c r="D14" s="48"/>
      <c r="E14" s="22">
        <v>0</v>
      </c>
      <c r="F14" s="5" t="s">
        <v>139</v>
      </c>
      <c r="G14" s="68"/>
      <c r="H14" s="5">
        <v>0</v>
      </c>
      <c r="J14" s="117"/>
    </row>
    <row r="15" spans="1:10" ht="21.75" hidden="1" customHeight="1">
      <c r="B15" s="35" t="s">
        <v>128</v>
      </c>
      <c r="C15" s="36"/>
      <c r="D15" s="48"/>
      <c r="E15" s="22">
        <v>0</v>
      </c>
      <c r="F15" s="5" t="s">
        <v>139</v>
      </c>
      <c r="G15" s="68">
        <v>0</v>
      </c>
      <c r="H15" s="5">
        <v>0</v>
      </c>
      <c r="J15" s="117"/>
    </row>
    <row r="16" spans="1:10" ht="19.5" customHeight="1">
      <c r="B16" s="35" t="s">
        <v>53</v>
      </c>
      <c r="C16" s="36"/>
      <c r="D16" s="48">
        <v>1070765.2394969999</v>
      </c>
      <c r="E16" s="22">
        <v>2.2612459077444004E-2</v>
      </c>
      <c r="F16" s="5">
        <v>5.556459411913961E-3</v>
      </c>
      <c r="G16" s="68">
        <v>1064848.4522919999</v>
      </c>
      <c r="H16" s="5">
        <v>2.3256505721468076E-2</v>
      </c>
      <c r="J16" s="117"/>
    </row>
    <row r="17" spans="2:10" ht="19.5" customHeight="1">
      <c r="B17" s="34" t="s">
        <v>8</v>
      </c>
      <c r="C17" s="33"/>
      <c r="D17" s="48">
        <v>10452454.437865</v>
      </c>
      <c r="E17" s="22">
        <v>0.22073531108097999</v>
      </c>
      <c r="F17" s="5">
        <v>2.0193859138351034E-2</v>
      </c>
      <c r="G17" s="68">
        <v>10245557.100973999</v>
      </c>
      <c r="H17" s="5">
        <v>0.22376504076759487</v>
      </c>
      <c r="J17" s="117"/>
    </row>
    <row r="18" spans="2:10" ht="19.5" customHeight="1">
      <c r="B18" s="34" t="s">
        <v>9</v>
      </c>
      <c r="C18" s="33"/>
      <c r="D18" s="48">
        <v>1229496.7235310001</v>
      </c>
      <c r="E18" s="22">
        <v>2.5964556301581475E-2</v>
      </c>
      <c r="F18" s="5">
        <v>-3.5682140796894357E-3</v>
      </c>
      <c r="G18" s="68">
        <v>1233899.541247</v>
      </c>
      <c r="H18" s="5">
        <v>2.6948615719881514E-2</v>
      </c>
      <c r="J18" s="117"/>
    </row>
    <row r="19" spans="2:10" ht="19.5" customHeight="1">
      <c r="B19" s="32" t="s">
        <v>10</v>
      </c>
      <c r="C19" s="33"/>
      <c r="D19" s="48">
        <v>2192128.829109</v>
      </c>
      <c r="E19" s="22"/>
      <c r="F19" s="5">
        <v>1.1164012092449882E-2</v>
      </c>
      <c r="G19" s="68">
        <v>2167926.0761790001</v>
      </c>
      <c r="H19" s="18"/>
      <c r="J19" s="117"/>
    </row>
    <row r="20" spans="2:10" ht="19.5" customHeight="1">
      <c r="B20" s="34" t="s">
        <v>11</v>
      </c>
      <c r="C20" s="33"/>
      <c r="D20" s="48">
        <v>23298.356607999998</v>
      </c>
      <c r="E20" s="22"/>
      <c r="F20" s="5">
        <v>2.9477604705022253E-2</v>
      </c>
      <c r="G20" s="68">
        <v>22631.241807999999</v>
      </c>
      <c r="H20" s="18"/>
      <c r="J20" s="117"/>
    </row>
    <row r="21" spans="2:10" ht="19.5" customHeight="1" thickBot="1">
      <c r="B21" s="37" t="s">
        <v>12</v>
      </c>
      <c r="C21" s="38"/>
      <c r="D21" s="49">
        <v>49568315.070657007</v>
      </c>
      <c r="E21" s="23"/>
      <c r="F21" s="47">
        <v>3.3153673318026877E-2</v>
      </c>
      <c r="G21" s="53">
        <v>47977678.781769007</v>
      </c>
      <c r="H21" s="19"/>
      <c r="J21" s="117"/>
    </row>
    <row r="22" spans="2:10" ht="19.5" customHeight="1">
      <c r="B22" s="34" t="s">
        <v>13</v>
      </c>
      <c r="C22" s="33"/>
      <c r="D22" s="217">
        <v>40162076.473297007</v>
      </c>
      <c r="E22" s="24"/>
      <c r="F22" s="5">
        <v>4.857695527469641E-2</v>
      </c>
      <c r="G22" s="68">
        <v>38301505.932653002</v>
      </c>
      <c r="H22" s="18"/>
      <c r="J22" s="117"/>
    </row>
    <row r="23" spans="2:10" ht="19.5" customHeight="1">
      <c r="B23" s="35" t="s">
        <v>47</v>
      </c>
      <c r="C23" s="36"/>
      <c r="D23" s="218">
        <v>36730148.738468006</v>
      </c>
      <c r="E23" s="25"/>
      <c r="F23" s="5">
        <v>5.5405156905450115E-2</v>
      </c>
      <c r="G23" s="68">
        <v>34801941.698072001</v>
      </c>
      <c r="H23" s="18"/>
      <c r="J23" s="117"/>
    </row>
    <row r="24" spans="2:10" ht="19.5" customHeight="1">
      <c r="B24" s="34"/>
      <c r="C24" s="39" t="s">
        <v>23</v>
      </c>
      <c r="D24" s="219">
        <v>32130490.078527004</v>
      </c>
      <c r="E24" s="26"/>
      <c r="F24" s="54">
        <v>6.513427824974527E-2</v>
      </c>
      <c r="G24" s="69">
        <v>30165670.877971001</v>
      </c>
      <c r="H24" s="20"/>
      <c r="J24" s="117"/>
    </row>
    <row r="25" spans="2:10" ht="19.5" customHeight="1">
      <c r="B25" s="34"/>
      <c r="C25" s="40" t="s">
        <v>24</v>
      </c>
      <c r="D25" s="218">
        <v>17467773.034258001</v>
      </c>
      <c r="E25" s="25"/>
      <c r="F25" s="5">
        <v>6.109347623665462E-2</v>
      </c>
      <c r="G25" s="68">
        <v>16462049.221347</v>
      </c>
      <c r="H25" s="18"/>
      <c r="J25" s="117"/>
    </row>
    <row r="26" spans="2:10" ht="19.5" customHeight="1">
      <c r="B26" s="34"/>
      <c r="C26" s="40" t="s">
        <v>25</v>
      </c>
      <c r="D26" s="218">
        <v>1939992.188999</v>
      </c>
      <c r="E26" s="25"/>
      <c r="F26" s="5">
        <v>1.6857847501726253E-2</v>
      </c>
      <c r="G26" s="68">
        <v>1907830.277128</v>
      </c>
      <c r="H26" s="18"/>
      <c r="J26" s="117"/>
    </row>
    <row r="27" spans="2:10" ht="19.5" customHeight="1">
      <c r="B27" s="34"/>
      <c r="C27" s="40" t="s">
        <v>26</v>
      </c>
      <c r="D27" s="218">
        <v>9164825.9165209997</v>
      </c>
      <c r="E27" s="25"/>
      <c r="F27" s="5">
        <v>0.10346637442128204</v>
      </c>
      <c r="G27" s="68">
        <v>8305487.2617459996</v>
      </c>
      <c r="H27" s="18"/>
      <c r="J27" s="117"/>
    </row>
    <row r="28" spans="2:10" ht="19.5" customHeight="1">
      <c r="B28" s="34"/>
      <c r="C28" s="41" t="s">
        <v>27</v>
      </c>
      <c r="D28" s="220">
        <v>3557898.938749</v>
      </c>
      <c r="E28" s="27"/>
      <c r="F28" s="56">
        <v>1.9366455964465956E-2</v>
      </c>
      <c r="G28" s="70">
        <v>3490304.1177500002</v>
      </c>
      <c r="H28" s="21"/>
      <c r="J28" s="117"/>
    </row>
    <row r="29" spans="2:10" ht="19.5" customHeight="1">
      <c r="B29" s="34"/>
      <c r="C29" s="231" t="s">
        <v>28</v>
      </c>
      <c r="D29" s="232">
        <v>4599658.6599409999</v>
      </c>
      <c r="E29" s="233"/>
      <c r="F29" s="234">
        <v>-7.8968985162093386E-3</v>
      </c>
      <c r="G29" s="235">
        <v>4636270.8201010004</v>
      </c>
      <c r="H29" s="236"/>
      <c r="J29" s="117"/>
    </row>
    <row r="30" spans="2:10" ht="19.5" customHeight="1">
      <c r="B30" s="35" t="s">
        <v>48</v>
      </c>
      <c r="C30" s="33"/>
      <c r="D30" s="218">
        <v>0</v>
      </c>
      <c r="E30" s="25"/>
      <c r="F30" s="5" t="s">
        <v>139</v>
      </c>
      <c r="G30" s="68">
        <v>0</v>
      </c>
      <c r="H30" s="18"/>
      <c r="J30" s="117"/>
    </row>
    <row r="31" spans="2:10" ht="19.5" customHeight="1">
      <c r="B31" s="35" t="s">
        <v>49</v>
      </c>
      <c r="C31" s="33"/>
      <c r="D31" s="218">
        <v>3431927.7348290002</v>
      </c>
      <c r="E31" s="25"/>
      <c r="F31" s="5">
        <v>-1.932712052650698E-2</v>
      </c>
      <c r="G31" s="68">
        <v>3499564.2345810002</v>
      </c>
      <c r="H31" s="18"/>
      <c r="J31" s="117"/>
    </row>
    <row r="32" spans="2:10" ht="19.5" customHeight="1">
      <c r="B32" s="34" t="s">
        <v>113</v>
      </c>
      <c r="C32" s="33"/>
      <c r="D32" s="218">
        <v>0</v>
      </c>
      <c r="E32" s="25"/>
      <c r="F32" s="5"/>
      <c r="G32" s="68">
        <v>0</v>
      </c>
      <c r="H32" s="18"/>
      <c r="J32" s="117"/>
    </row>
    <row r="33" spans="1:10" ht="19.5" customHeight="1">
      <c r="B33" s="34" t="s">
        <v>14</v>
      </c>
      <c r="C33" s="33"/>
      <c r="D33" s="218">
        <v>5171182.0703330003</v>
      </c>
      <c r="E33" s="25"/>
      <c r="F33" s="5">
        <v>9.388558995520957E-2</v>
      </c>
      <c r="G33" s="68">
        <v>4727351.8527149996</v>
      </c>
      <c r="H33" s="18"/>
      <c r="J33" s="117"/>
    </row>
    <row r="34" spans="1:10" ht="19.5" customHeight="1">
      <c r="B34" s="34" t="s">
        <v>0</v>
      </c>
      <c r="C34" s="33"/>
      <c r="D34" s="218">
        <v>22217.663779999999</v>
      </c>
      <c r="E34" s="25"/>
      <c r="F34" s="5">
        <v>2.5180981198899888E-2</v>
      </c>
      <c r="G34" s="68">
        <v>21671.942991</v>
      </c>
      <c r="H34" s="18"/>
      <c r="J34" s="117"/>
    </row>
    <row r="35" spans="1:10" ht="19.5" customHeight="1" thickBot="1">
      <c r="B35" s="37" t="s">
        <v>15</v>
      </c>
      <c r="C35" s="38"/>
      <c r="D35" s="221">
        <v>45355476.207410008</v>
      </c>
      <c r="E35" s="28"/>
      <c r="F35" s="47">
        <v>5.3540490525779916E-2</v>
      </c>
      <c r="G35" s="53">
        <v>43050529.728358999</v>
      </c>
      <c r="H35" s="19"/>
      <c r="J35" s="117"/>
    </row>
    <row r="36" spans="1:10" ht="19.5" customHeight="1">
      <c r="B36" s="34" t="s">
        <v>16</v>
      </c>
      <c r="C36" s="33"/>
      <c r="D36" s="218">
        <v>44700</v>
      </c>
      <c r="E36" s="25"/>
      <c r="F36" s="5">
        <v>0</v>
      </c>
      <c r="G36" s="68">
        <v>44700</v>
      </c>
      <c r="H36" s="18"/>
      <c r="J36" s="117"/>
    </row>
    <row r="37" spans="1:10" ht="19.5" customHeight="1">
      <c r="B37" s="34" t="s">
        <v>17</v>
      </c>
      <c r="C37" s="33"/>
      <c r="D37" s="218">
        <v>113152.05093700001</v>
      </c>
      <c r="E37" s="25"/>
      <c r="F37" s="5">
        <v>0</v>
      </c>
      <c r="G37" s="68">
        <v>113152.05093700001</v>
      </c>
      <c r="H37" s="18"/>
      <c r="J37" s="117"/>
    </row>
    <row r="38" spans="1:10" ht="19.5" customHeight="1">
      <c r="B38" s="34" t="s">
        <v>18</v>
      </c>
      <c r="C38" s="33"/>
      <c r="D38" s="218">
        <v>0</v>
      </c>
      <c r="E38" s="25"/>
      <c r="F38" s="5" t="s">
        <v>139</v>
      </c>
      <c r="G38" s="68">
        <v>0</v>
      </c>
      <c r="H38" s="18"/>
      <c r="J38" s="117"/>
    </row>
    <row r="39" spans="1:10" ht="19.5" customHeight="1">
      <c r="B39" s="34" t="s">
        <v>19</v>
      </c>
      <c r="C39" s="33"/>
      <c r="D39" s="218">
        <v>7594572.1717950003</v>
      </c>
      <c r="E39" s="25"/>
      <c r="F39" s="5">
        <v>2.7490851444348152E-2</v>
      </c>
      <c r="G39" s="68">
        <v>7391376.9267330002</v>
      </c>
      <c r="H39" s="18"/>
      <c r="J39" s="117"/>
    </row>
    <row r="40" spans="1:10" ht="19.5" customHeight="1">
      <c r="B40" s="35" t="s">
        <v>29</v>
      </c>
      <c r="C40" s="33"/>
      <c r="D40" s="218">
        <v>4161025.251162</v>
      </c>
      <c r="E40" s="25"/>
      <c r="F40" s="5">
        <v>3.5509333818146249E-2</v>
      </c>
      <c r="G40" s="68">
        <v>4018336.788737</v>
      </c>
      <c r="H40" s="18"/>
      <c r="J40" s="117"/>
    </row>
    <row r="41" spans="1:10" ht="19.5" customHeight="1">
      <c r="B41" s="34" t="s">
        <v>20</v>
      </c>
      <c r="C41" s="33"/>
      <c r="D41" s="218">
        <v>-67686.436939000007</v>
      </c>
      <c r="E41" s="25"/>
      <c r="F41" s="5" t="s">
        <v>139</v>
      </c>
      <c r="G41" s="68">
        <v>-67686.436939000007</v>
      </c>
      <c r="H41" s="18"/>
      <c r="J41" s="117"/>
    </row>
    <row r="42" spans="1:10" ht="19.5" customHeight="1">
      <c r="B42" s="34" t="s">
        <v>21</v>
      </c>
      <c r="C42" s="33"/>
      <c r="D42" s="218">
        <v>-3471898.9225460002</v>
      </c>
      <c r="E42" s="25"/>
      <c r="F42" s="5" t="s">
        <v>139</v>
      </c>
      <c r="G42" s="68">
        <v>-2554393.4873210001</v>
      </c>
      <c r="H42" s="18"/>
      <c r="J42" s="117"/>
    </row>
    <row r="43" spans="1:10" ht="19.5" customHeight="1" thickBot="1">
      <c r="B43" s="37" t="s">
        <v>22</v>
      </c>
      <c r="C43" s="38"/>
      <c r="D43" s="221">
        <v>4212838.8632469997</v>
      </c>
      <c r="E43" s="28"/>
      <c r="F43" s="47">
        <v>-0.14497434163649625</v>
      </c>
      <c r="G43" s="53">
        <v>4927149.0534100002</v>
      </c>
      <c r="H43" s="19"/>
      <c r="J43" s="117"/>
    </row>
    <row r="44" spans="1:10" ht="15" customHeight="1"/>
    <row r="45" spans="1:10" ht="3" customHeight="1">
      <c r="A45" s="1"/>
      <c r="B45" s="1"/>
      <c r="C45" s="1"/>
      <c r="D45" s="1"/>
      <c r="E45" s="2"/>
      <c r="F45" s="2"/>
      <c r="G45" s="1"/>
      <c r="H45" s="2"/>
      <c r="I45" s="3"/>
    </row>
    <row r="47" spans="1:10">
      <c r="C47" s="222"/>
      <c r="D47" s="327"/>
      <c r="G47" s="327"/>
    </row>
    <row r="48" spans="1:10">
      <c r="C48" s="222"/>
      <c r="D48" s="327"/>
      <c r="G48" s="327"/>
    </row>
    <row r="49" spans="3:7">
      <c r="C49" s="222"/>
      <c r="D49" s="327"/>
      <c r="G49" s="327"/>
    </row>
  </sheetData>
  <mergeCells count="3">
    <mergeCell ref="B5:C6"/>
    <mergeCell ref="D5:D6"/>
    <mergeCell ref="G5:G6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6  -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34"/>
  <sheetViews>
    <sheetView showGridLines="0" view="pageBreakPreview" zoomScaleNormal="100" zoomScaleSheetLayoutView="100" workbookViewId="0"/>
  </sheetViews>
  <sheetFormatPr defaultRowHeight="16.5"/>
  <cols>
    <col min="1" max="1" width="1.625" style="463" customWidth="1"/>
    <col min="2" max="2" width="2.625" style="463" customWidth="1"/>
    <col min="3" max="3" width="22.625" style="463" customWidth="1"/>
    <col min="4" max="9" width="9.5" style="463" customWidth="1"/>
    <col min="10" max="10" width="9.5" customWidth="1"/>
  </cols>
  <sheetData>
    <row r="1" spans="1:11" s="13" customFormat="1" ht="24.95" customHeight="1">
      <c r="A1" s="6"/>
      <c r="B1" s="7" t="s">
        <v>183</v>
      </c>
      <c r="C1" s="7"/>
      <c r="D1" s="8"/>
      <c r="E1" s="9"/>
      <c r="F1" s="9"/>
      <c r="G1" s="9"/>
      <c r="H1" s="9"/>
      <c r="I1" s="10"/>
    </row>
    <row r="2" spans="1:11" ht="3" customHeight="1">
      <c r="A2" s="1"/>
      <c r="B2" s="1"/>
      <c r="C2" s="1"/>
      <c r="D2" s="1"/>
      <c r="E2" s="2"/>
      <c r="F2" s="2"/>
      <c r="G2" s="2"/>
      <c r="H2" s="2"/>
      <c r="I2" s="2"/>
      <c r="J2" s="2"/>
    </row>
    <row r="3" spans="1:11" s="13" customFormat="1" ht="15" customHeight="1">
      <c r="A3" s="6"/>
      <c r="B3" s="6"/>
      <c r="C3" s="6"/>
      <c r="D3" s="6"/>
      <c r="E3" s="14"/>
      <c r="F3" s="14"/>
      <c r="G3" s="14"/>
      <c r="H3" s="14"/>
      <c r="I3" s="14"/>
      <c r="K3" s="524"/>
    </row>
    <row r="4" spans="1:11" s="427" customFormat="1" ht="15" customHeight="1">
      <c r="A4" s="425"/>
      <c r="B4" s="425" t="s">
        <v>184</v>
      </c>
      <c r="C4" s="425"/>
      <c r="D4" s="425"/>
      <c r="E4" s="426"/>
      <c r="F4" s="426"/>
      <c r="G4" s="426"/>
      <c r="H4" s="426"/>
      <c r="I4" s="426"/>
      <c r="K4" s="525"/>
    </row>
    <row r="5" spans="1:11" s="13" customFormat="1" ht="15" customHeight="1" thickBot="1">
      <c r="A5" s="6"/>
      <c r="B5" s="8"/>
      <c r="C5" s="8"/>
      <c r="D5" s="6"/>
      <c r="E5" s="14"/>
      <c r="F5" s="14"/>
      <c r="G5" s="14"/>
      <c r="H5" s="16"/>
      <c r="I5" s="16" t="s">
        <v>185</v>
      </c>
      <c r="K5" s="114"/>
    </row>
    <row r="6" spans="1:11" s="13" customFormat="1" ht="15.95" customHeight="1">
      <c r="A6" s="8"/>
      <c r="B6" s="575" t="s">
        <v>4</v>
      </c>
      <c r="C6" s="576"/>
      <c r="D6" s="661" t="s">
        <v>186</v>
      </c>
      <c r="E6" s="554">
        <v>2025</v>
      </c>
      <c r="F6" s="555"/>
      <c r="G6" s="555"/>
      <c r="H6" s="555"/>
      <c r="I6" s="555"/>
      <c r="K6" s="114"/>
    </row>
    <row r="7" spans="1:11" s="13" customFormat="1" ht="15.95" customHeight="1" thickBot="1">
      <c r="A7" s="8"/>
      <c r="B7" s="579"/>
      <c r="C7" s="580"/>
      <c r="D7" s="662"/>
      <c r="E7" s="428" t="s">
        <v>171</v>
      </c>
      <c r="F7" s="429" t="s">
        <v>187</v>
      </c>
      <c r="G7" s="429" t="s">
        <v>188</v>
      </c>
      <c r="H7" s="429" t="s">
        <v>189</v>
      </c>
      <c r="I7" s="430" t="s">
        <v>190</v>
      </c>
      <c r="K7" s="114"/>
    </row>
    <row r="8" spans="1:11" s="13" customFormat="1" ht="15" customHeight="1" thickTop="1">
      <c r="A8" s="4"/>
      <c r="B8" s="32" t="s">
        <v>191</v>
      </c>
      <c r="C8" s="152"/>
      <c r="D8" s="431">
        <v>9321382.8006560002</v>
      </c>
      <c r="E8" s="431">
        <v>8247672.7077620002</v>
      </c>
      <c r="F8" s="432"/>
      <c r="G8" s="433"/>
      <c r="H8" s="433"/>
      <c r="I8" s="434">
        <f>+E8</f>
        <v>8247672.7077620002</v>
      </c>
      <c r="K8" s="526"/>
    </row>
    <row r="9" spans="1:11" s="13" customFormat="1" ht="15" customHeight="1">
      <c r="A9" s="4"/>
      <c r="B9" s="32"/>
      <c r="C9" s="152" t="s">
        <v>192</v>
      </c>
      <c r="D9" s="431">
        <v>496079.53515200008</v>
      </c>
      <c r="E9" s="431">
        <v>477923.18905300001</v>
      </c>
      <c r="F9" s="432"/>
      <c r="G9" s="433"/>
      <c r="H9" s="433"/>
      <c r="I9" s="434">
        <f>+SUM(E9:H9)</f>
        <v>477923.18905300001</v>
      </c>
      <c r="K9" s="526"/>
    </row>
    <row r="10" spans="1:11" s="13" customFormat="1" ht="15" customHeight="1">
      <c r="A10" s="4"/>
      <c r="B10" s="32"/>
      <c r="C10" s="152" t="s">
        <v>193</v>
      </c>
      <c r="D10" s="431">
        <v>82846.602681000004</v>
      </c>
      <c r="E10" s="431">
        <v>72892.571905000004</v>
      </c>
      <c r="F10" s="432"/>
      <c r="G10" s="433"/>
      <c r="H10" s="433"/>
      <c r="I10" s="434">
        <f>+SUM(E10:H10)</f>
        <v>72892.571905000004</v>
      </c>
    </row>
    <row r="11" spans="1:11" s="13" customFormat="1" ht="15" customHeight="1">
      <c r="A11" s="4"/>
      <c r="B11" s="32"/>
      <c r="C11" s="152" t="s">
        <v>194</v>
      </c>
      <c r="D11" s="431">
        <v>-1436450.0257899999</v>
      </c>
      <c r="E11" s="431">
        <v>543496.09003099985</v>
      </c>
      <c r="F11" s="432"/>
      <c r="G11" s="433"/>
      <c r="H11" s="433"/>
      <c r="I11" s="434">
        <f>+SUM(E11:H11)</f>
        <v>543496.09003099985</v>
      </c>
      <c r="K11" s="114"/>
    </row>
    <row r="12" spans="1:11" s="13" customFormat="1" ht="15" customHeight="1">
      <c r="A12" s="4"/>
      <c r="B12" s="32"/>
      <c r="C12" s="152" t="s">
        <v>195</v>
      </c>
      <c r="D12" s="431">
        <v>-216186.204937</v>
      </c>
      <c r="E12" s="431">
        <v>-234174.42395699999</v>
      </c>
      <c r="F12" s="432"/>
      <c r="G12" s="433"/>
      <c r="H12" s="433"/>
      <c r="I12" s="434">
        <f>+SUM(E12:H12)</f>
        <v>-234174.42395699999</v>
      </c>
    </row>
    <row r="13" spans="1:11" s="13" customFormat="1" ht="15" customHeight="1" thickBot="1">
      <c r="A13" s="4"/>
      <c r="B13" s="435" t="s">
        <v>196</v>
      </c>
      <c r="C13" s="436"/>
      <c r="D13" s="437">
        <v>8247672.7077620048</v>
      </c>
      <c r="E13" s="437">
        <v>9107810.1347940005</v>
      </c>
      <c r="F13" s="438"/>
      <c r="G13" s="439"/>
      <c r="H13" s="439"/>
      <c r="I13" s="440">
        <f>E13</f>
        <v>9107810.1347940005</v>
      </c>
      <c r="K13" s="526"/>
    </row>
    <row r="14" spans="1:11" s="441" customFormat="1" ht="16.5" customHeight="1">
      <c r="B14" s="114" t="s">
        <v>197</v>
      </c>
      <c r="C14" s="442"/>
      <c r="D14" s="443"/>
      <c r="E14" s="443"/>
      <c r="F14" s="444"/>
      <c r="G14" s="444"/>
      <c r="H14" s="445"/>
      <c r="I14" s="444"/>
    </row>
    <row r="15" spans="1:11" s="441" customFormat="1" ht="9" customHeight="1">
      <c r="B15" s="114"/>
      <c r="C15" s="442"/>
      <c r="D15" s="443"/>
      <c r="E15" s="443"/>
      <c r="F15" s="444"/>
      <c r="G15" s="444"/>
      <c r="H15" s="445"/>
      <c r="I15" s="444"/>
    </row>
    <row r="16" spans="1:11" s="427" customFormat="1" ht="15" customHeight="1">
      <c r="A16" s="425"/>
      <c r="B16" s="425" t="s">
        <v>198</v>
      </c>
      <c r="C16" s="425"/>
      <c r="D16" s="425"/>
      <c r="E16" s="425"/>
      <c r="F16" s="425"/>
      <c r="G16" s="425"/>
      <c r="H16" s="425"/>
      <c r="I16" s="425"/>
      <c r="J16" s="425"/>
      <c r="K16" s="425"/>
    </row>
    <row r="17" spans="1:11" s="13" customFormat="1" ht="15" customHeight="1" thickBot="1">
      <c r="A17" s="6"/>
      <c r="B17" s="8"/>
      <c r="C17" s="8"/>
      <c r="D17" s="6"/>
      <c r="E17" s="14"/>
      <c r="F17" s="14"/>
      <c r="G17" s="14"/>
      <c r="H17" s="14"/>
      <c r="I17" s="16"/>
      <c r="J17" s="16" t="s">
        <v>199</v>
      </c>
    </row>
    <row r="18" spans="1:11" s="13" customFormat="1" ht="15.95" customHeight="1">
      <c r="A18" s="8"/>
      <c r="B18" s="575" t="s">
        <v>200</v>
      </c>
      <c r="C18" s="576"/>
      <c r="D18" s="661" t="s">
        <v>201</v>
      </c>
      <c r="E18" s="663">
        <v>2025</v>
      </c>
      <c r="F18" s="664"/>
      <c r="G18" s="664"/>
      <c r="H18" s="665"/>
      <c r="I18" s="554">
        <v>2024</v>
      </c>
      <c r="J18" s="555"/>
    </row>
    <row r="19" spans="1:11" s="13" customFormat="1" ht="15.95" customHeight="1" thickBot="1">
      <c r="A19" s="8"/>
      <c r="B19" s="579"/>
      <c r="C19" s="580"/>
      <c r="D19" s="662"/>
      <c r="E19" s="446" t="s">
        <v>202</v>
      </c>
      <c r="F19" s="447" t="s">
        <v>203</v>
      </c>
      <c r="G19" s="448" t="s">
        <v>204</v>
      </c>
      <c r="H19" s="449" t="s">
        <v>150</v>
      </c>
      <c r="I19" s="450" t="s">
        <v>205</v>
      </c>
      <c r="J19" s="430" t="s">
        <v>206</v>
      </c>
    </row>
    <row r="20" spans="1:11" s="13" customFormat="1" ht="15" customHeight="1" thickTop="1">
      <c r="A20" s="4"/>
      <c r="B20" s="32" t="s">
        <v>165</v>
      </c>
      <c r="C20" s="152"/>
      <c r="D20" s="451">
        <v>488034.97626000002</v>
      </c>
      <c r="E20" s="452">
        <v>467967.19745500002</v>
      </c>
      <c r="F20" s="530">
        <f>IF(OR(D20&lt;=0,E20&lt;=0),"",(E20/D20-1))</f>
        <v>-4.1119550403512339E-2</v>
      </c>
      <c r="G20" s="528">
        <v>467967.19745500002</v>
      </c>
      <c r="H20" s="454">
        <f>IF(OR(J20&lt;=0,G20&lt;=0),"",(G20/J20-1))</f>
        <v>0.17236762094749691</v>
      </c>
      <c r="I20" s="455">
        <v>399164.211885</v>
      </c>
      <c r="J20" s="434">
        <v>399164.211885</v>
      </c>
      <c r="K20" s="456"/>
    </row>
    <row r="21" spans="1:11" s="13" customFormat="1" ht="15" customHeight="1">
      <c r="A21" s="4"/>
      <c r="B21" s="32" t="s">
        <v>170</v>
      </c>
      <c r="C21" s="152"/>
      <c r="D21" s="451">
        <v>7989.1121099999991</v>
      </c>
      <c r="E21" s="452">
        <v>11280.644152999999</v>
      </c>
      <c r="F21" s="453">
        <f>IF(OR(D21&lt;=0,E21&lt;=0),"",(E21/D21-1))</f>
        <v>0.41200223475146602</v>
      </c>
      <c r="G21" s="528">
        <v>11280.644152999999</v>
      </c>
      <c r="H21" s="454">
        <f>IF(OR(J21&lt;=0,G21&lt;=0),"",(G21/J21-1))</f>
        <v>-8.246470589566457E-2</v>
      </c>
      <c r="I21" s="455">
        <v>12294.507062000001</v>
      </c>
      <c r="J21" s="434">
        <v>12294.507062000001</v>
      </c>
      <c r="K21" s="456"/>
    </row>
    <row r="22" spans="1:11" s="13" customFormat="1" ht="15" customHeight="1" thickBot="1">
      <c r="A22" s="4"/>
      <c r="B22" s="435" t="s">
        <v>207</v>
      </c>
      <c r="C22" s="436"/>
      <c r="D22" s="457">
        <v>496024.08837000001</v>
      </c>
      <c r="E22" s="458">
        <f>SUM(E20:E21)</f>
        <v>479247.84160799999</v>
      </c>
      <c r="F22" s="459">
        <f>IF(OR(D22&lt;=0,E22&lt;=0),"",(E22/D22-1))</f>
        <v>-3.3821435602309102E-2</v>
      </c>
      <c r="G22" s="529">
        <f>SUM(G20:G21)</f>
        <v>479247.84160799999</v>
      </c>
      <c r="H22" s="460">
        <f>IF(OR(J22&lt;=0,G22&lt;=0),"",(G22/J22-1))</f>
        <v>0.1647531563664153</v>
      </c>
      <c r="I22" s="461">
        <v>411458.71894699999</v>
      </c>
      <c r="J22" s="440">
        <v>411458.71894699999</v>
      </c>
    </row>
    <row r="23" spans="1:11" s="13" customFormat="1" ht="15" customHeight="1">
      <c r="A23" s="4"/>
      <c r="B23" s="114" t="s">
        <v>208</v>
      </c>
      <c r="C23" s="4"/>
      <c r="D23" s="527"/>
      <c r="E23" s="502"/>
      <c r="F23" s="502"/>
      <c r="G23" s="502"/>
      <c r="H23" s="502"/>
      <c r="I23" s="4"/>
      <c r="J23" s="4"/>
    </row>
    <row r="24" spans="1:11" s="13" customFormat="1" ht="9" customHeight="1">
      <c r="A24" s="4"/>
      <c r="B24" s="114"/>
      <c r="C24" s="4"/>
      <c r="D24" s="4"/>
      <c r="E24" s="502"/>
      <c r="F24" s="502"/>
      <c r="G24" s="502"/>
      <c r="H24" s="502"/>
      <c r="I24" s="4"/>
      <c r="J24" s="4"/>
    </row>
    <row r="25" spans="1:11" s="427" customFormat="1" ht="15" customHeight="1">
      <c r="A25" s="425"/>
      <c r="B25" s="425" t="s">
        <v>209</v>
      </c>
      <c r="C25" s="425"/>
      <c r="D25" s="425"/>
      <c r="E25" s="426"/>
      <c r="F25" s="426"/>
      <c r="G25" s="426"/>
      <c r="H25" s="426"/>
      <c r="I25" s="426"/>
      <c r="J25" s="426"/>
    </row>
    <row r="26" spans="1:11" s="13" customFormat="1" ht="15" customHeight="1" thickBot="1">
      <c r="A26" s="6"/>
      <c r="B26" s="8"/>
      <c r="C26" s="8"/>
      <c r="D26" s="6"/>
      <c r="E26" s="14"/>
      <c r="F26" s="14"/>
      <c r="G26" s="14"/>
      <c r="H26" s="14"/>
      <c r="I26" s="14"/>
      <c r="J26" s="16" t="s">
        <v>84</v>
      </c>
    </row>
    <row r="27" spans="1:11" s="13" customFormat="1" ht="15.95" customHeight="1">
      <c r="A27" s="8"/>
      <c r="B27" s="575" t="s">
        <v>4</v>
      </c>
      <c r="C27" s="576"/>
      <c r="D27" s="661" t="str">
        <f>D18</f>
        <v>24.4Q</v>
      </c>
      <c r="E27" s="663">
        <f>E18</f>
        <v>2025</v>
      </c>
      <c r="F27" s="664"/>
      <c r="G27" s="664"/>
      <c r="H27" s="665"/>
      <c r="I27" s="554">
        <f>I18</f>
        <v>2024</v>
      </c>
      <c r="J27" s="555"/>
    </row>
    <row r="28" spans="1:11" s="13" customFormat="1" ht="15.95" customHeight="1" thickBot="1">
      <c r="A28" s="8"/>
      <c r="B28" s="579"/>
      <c r="C28" s="580"/>
      <c r="D28" s="662"/>
      <c r="E28" s="446" t="str">
        <f>E19</f>
        <v>1Q</v>
      </c>
      <c r="F28" s="447" t="s">
        <v>210</v>
      </c>
      <c r="G28" s="448" t="str">
        <f>G19</f>
        <v>1Q 누계</v>
      </c>
      <c r="H28" s="449" t="s">
        <v>150</v>
      </c>
      <c r="I28" s="450" t="str">
        <f>I19</f>
        <v>1Q</v>
      </c>
      <c r="J28" s="430" t="str">
        <f>J19</f>
        <v>1Q 누계</v>
      </c>
    </row>
    <row r="29" spans="1:11" s="13" customFormat="1" ht="15" customHeight="1" thickTop="1">
      <c r="A29" s="4"/>
      <c r="B29" s="32" t="s">
        <v>211</v>
      </c>
      <c r="C29" s="152"/>
      <c r="D29" s="451">
        <v>7700.3672550000001</v>
      </c>
      <c r="E29" s="452">
        <v>7881.9891969999999</v>
      </c>
      <c r="F29" s="530">
        <f>IF(OR(D29&lt;=0,E29&lt;=0),"",(E29/D29-1))</f>
        <v>2.358614024312522E-2</v>
      </c>
      <c r="G29" s="528">
        <v>7881.9891969999999</v>
      </c>
      <c r="H29" s="454">
        <f>IF(OR(J29&lt;=0,G29&lt;=0),"",(G29/J29-1))</f>
        <v>-4.079729028285195E-2</v>
      </c>
      <c r="I29" s="455">
        <v>8217.2299110000004</v>
      </c>
      <c r="J29" s="434">
        <v>8217.2299110000004</v>
      </c>
      <c r="K29" s="456"/>
    </row>
    <row r="30" spans="1:11" s="13" customFormat="1" ht="15" customHeight="1">
      <c r="A30" s="4"/>
      <c r="B30" s="32" t="s">
        <v>212</v>
      </c>
      <c r="C30" s="152"/>
      <c r="D30" s="451">
        <v>212494.43309800001</v>
      </c>
      <c r="E30" s="452">
        <v>230477.42819999999</v>
      </c>
      <c r="F30" s="453">
        <f>IF(OR(D30&lt;=0,E30&lt;=0),"",(E30/D30-1))</f>
        <v>8.4628076320975687E-2</v>
      </c>
      <c r="G30" s="528">
        <v>230477.42819999999</v>
      </c>
      <c r="H30" s="454">
        <f>IF(OR(J30&lt;=0,G30&lt;=0),"",(G30/J30-1))</f>
        <v>-1.7882246721219963E-2</v>
      </c>
      <c r="I30" s="455">
        <v>234673.92522999999</v>
      </c>
      <c r="J30" s="434">
        <v>234673.92522999999</v>
      </c>
      <c r="K30" s="456"/>
    </row>
    <row r="31" spans="1:11" s="13" customFormat="1" ht="15" customHeight="1" thickBot="1">
      <c r="A31" s="4"/>
      <c r="B31" s="435" t="s">
        <v>213</v>
      </c>
      <c r="C31" s="436"/>
      <c r="D31" s="457">
        <v>220194.800353</v>
      </c>
      <c r="E31" s="458">
        <f>SUM(E29:E30)</f>
        <v>238359.41739699998</v>
      </c>
      <c r="F31" s="459">
        <f>IF(OR(D31&lt;=0,E31&lt;=0),"",(E31/D31-1))</f>
        <v>8.2493396823539067E-2</v>
      </c>
      <c r="G31" s="529">
        <f>SUM(G29:G30)</f>
        <v>238359.41739699998</v>
      </c>
      <c r="H31" s="460">
        <f>IF(OR(J31&lt;=0,G31&lt;=0),"",(G31/J31-1))</f>
        <v>-1.8657483601530522E-2</v>
      </c>
      <c r="I31" s="461">
        <v>242891.155141</v>
      </c>
      <c r="J31" s="440">
        <v>242891.155141</v>
      </c>
    </row>
    <row r="32" spans="1:11" s="13" customFormat="1" ht="15" customHeight="1">
      <c r="A32" s="4"/>
      <c r="B32" s="114" t="s">
        <v>208</v>
      </c>
      <c r="C32" s="4"/>
      <c r="D32" s="4"/>
      <c r="E32" s="4"/>
      <c r="F32" s="4"/>
      <c r="G32" s="4"/>
      <c r="H32" s="4"/>
      <c r="I32" s="4"/>
    </row>
    <row r="33" spans="1:11" s="13" customFormat="1" ht="9" customHeight="1">
      <c r="A33" s="4"/>
      <c r="B33" s="114"/>
      <c r="C33" s="4"/>
      <c r="D33" s="4"/>
      <c r="E33" s="4"/>
      <c r="F33" s="4"/>
      <c r="G33" s="4"/>
      <c r="H33" s="4"/>
      <c r="I33" s="4"/>
    </row>
    <row r="34" spans="1:11" s="462" customFormat="1" ht="3" customHeight="1">
      <c r="A34" s="1"/>
      <c r="B34" s="1"/>
      <c r="C34" s="1"/>
      <c r="D34" s="1"/>
      <c r="E34" s="2"/>
      <c r="F34" s="2"/>
      <c r="G34" s="2"/>
      <c r="H34" s="2"/>
      <c r="I34" s="2"/>
      <c r="J34" s="2"/>
      <c r="K34"/>
    </row>
  </sheetData>
  <mergeCells count="11">
    <mergeCell ref="B27:C28"/>
    <mergeCell ref="D27:D28"/>
    <mergeCell ref="E27:H27"/>
    <mergeCell ref="I27:J27"/>
    <mergeCell ref="B6:C7"/>
    <mergeCell ref="D6:D7"/>
    <mergeCell ref="E6:I6"/>
    <mergeCell ref="B18:C19"/>
    <mergeCell ref="D18:D19"/>
    <mergeCell ref="E18:H18"/>
    <mergeCell ref="I18:J18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landscape" r:id="rId1"/>
  <headerFooter>
    <oddFooter>&amp;C-  5 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8</vt:i4>
      </vt:variant>
    </vt:vector>
  </HeadingPairs>
  <TitlesOfParts>
    <vt:vector size="16" baseType="lpstr">
      <vt:lpstr>cover_Q</vt:lpstr>
      <vt:lpstr>(1) Highlights</vt:lpstr>
      <vt:lpstr>(2) Premium</vt:lpstr>
      <vt:lpstr>(3) UW Income</vt:lpstr>
      <vt:lpstr>(4) Investment</vt:lpstr>
      <vt:lpstr>(5) IS</vt:lpstr>
      <vt:lpstr>(6) BS</vt:lpstr>
      <vt:lpstr>(7) ETC</vt:lpstr>
      <vt:lpstr>'(1) Highlights'!Print_Area</vt:lpstr>
      <vt:lpstr>'(2) Premium'!Print_Area</vt:lpstr>
      <vt:lpstr>'(3) UW Income'!Print_Area</vt:lpstr>
      <vt:lpstr>'(4) Investment'!Print_Area</vt:lpstr>
      <vt:lpstr>'(5) IS'!Print_Area</vt:lpstr>
      <vt:lpstr>'(6) BS'!Print_Area</vt:lpstr>
      <vt:lpstr>'(7) ETC'!Print_Area</vt:lpstr>
      <vt:lpstr>cover_Q!Print_Area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Uxxxxxxx</dc:creator>
  <cp:lastModifiedBy>박수빈</cp:lastModifiedBy>
  <cp:lastPrinted>2025-05-12T04:38:06Z</cp:lastPrinted>
  <dcterms:created xsi:type="dcterms:W3CDTF">2023-03-29T01:19:29Z</dcterms:created>
  <dcterms:modified xsi:type="dcterms:W3CDTF">2025-05-14T04:06:48Z</dcterms:modified>
</cp:coreProperties>
</file>